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V8\OneDrive - Marathon Oil Company\My Documents\Earnings\2018 Q2\"/>
    </mc:Choice>
  </mc:AlternateContent>
  <bookViews>
    <workbookView xWindow="0" yWindow="0" windowWidth="24000" windowHeight="9465" tabRatio="825"/>
  </bookViews>
  <sheets>
    <sheet name="IR Package - Table of Contents" sheetId="1" r:id="rId1"/>
    <sheet name="Statements of Income" sheetId="2" r:id="rId2"/>
    <sheet name="Balance Sheets" sheetId="3" r:id="rId3"/>
    <sheet name="Statements of Cash Flows" sheetId="4" r:id="rId4"/>
    <sheet name="Segment Income Statement" sheetId="5" r:id="rId5"/>
    <sheet name="Net PP&amp;E" sheetId="6" r:id="rId6"/>
    <sheet name="United States E&amp;P Supplemental " sheetId="7" r:id="rId7"/>
    <sheet name="United States E&amp;P Sales Volumes" sheetId="8" r:id="rId8"/>
    <sheet name="United States E&amp;P  Price Realiz" sheetId="9" r:id="rId9"/>
    <sheet name="International E&amp;P Supplemental " sheetId="10" r:id="rId10"/>
    <sheet name="International E&amp;P Sales Volumes" sheetId="11" r:id="rId11"/>
    <sheet name="International E&amp;P Price Realiza" sheetId="12" r:id="rId12"/>
    <sheet name="Non-GAAP Reconciliations" sheetId="13" r:id="rId13"/>
    <sheet name="Non-GAAP Reconciliations 2" sheetId="14" r:id="rId14"/>
    <sheet name="Non-GAAP Reconciliations 3" sheetId="15" r:id="rId15"/>
    <sheet name="Market Data" sheetId="16" r:id="rId16"/>
  </sheets>
  <definedNames>
    <definedName name="_xlnm.Print_Area" localSheetId="2">'Balance Sheets'!$A$1:$I$50</definedName>
    <definedName name="_xlnm.Print_Area" localSheetId="11">'International E&amp;P Price Realiza'!$A$1:$K$33</definedName>
    <definedName name="_xlnm.Print_Area" localSheetId="10">'International E&amp;P Sales Volumes'!$A$1:$K$30</definedName>
    <definedName name="_xlnm.Print_Area" localSheetId="9">'International E&amp;P Supplemental '!$A$1:$K$35</definedName>
    <definedName name="_xlnm.Print_Area" localSheetId="0">'IR Package - Table of Contents'!$A$1:$E$36</definedName>
    <definedName name="_xlnm.Print_Area" localSheetId="15">'Market Data'!$A$1:$W$36</definedName>
    <definedName name="_xlnm.Print_Area" localSheetId="5">'Net PP&amp;E'!$A$1:$G$10</definedName>
    <definedName name="_xlnm.Print_Area" localSheetId="12">'Non-GAAP Reconciliations'!$A$1:$R$53</definedName>
    <definedName name="_xlnm.Print_Area" localSheetId="14">'Non-GAAP Reconciliations 3'!$A$1:$K$49</definedName>
    <definedName name="_xlnm.Print_Area" localSheetId="4">'Segment Income Statement'!$A$1:$K$52</definedName>
    <definedName name="_xlnm.Print_Area" localSheetId="3">'Statements of Cash Flows'!$A$1:$I$59</definedName>
    <definedName name="_xlnm.Print_Area" localSheetId="1">'Statements of Income'!$A$1:$K$59</definedName>
    <definedName name="_xlnm.Print_Area" localSheetId="8">'United States E&amp;P  Price Realiz'!$A$1:$K$49</definedName>
    <definedName name="_xlnm.Print_Area" localSheetId="7">'United States E&amp;P Sales Volumes'!$A$1:$K$31</definedName>
    <definedName name="_xlnm.Print_Area" localSheetId="6">'United States E&amp;P Supplemental '!$A$1:$K$32</definedName>
  </definedNames>
  <calcPr calcId="162913"/>
</workbook>
</file>

<file path=xl/calcChain.xml><?xml version="1.0" encoding="utf-8"?>
<calcChain xmlns="http://schemas.openxmlformats.org/spreadsheetml/2006/main">
  <c r="K46" i="15" l="1"/>
  <c r="J46" i="15"/>
  <c r="I46" i="15"/>
  <c r="J38" i="15"/>
  <c r="I38" i="15"/>
  <c r="G38" i="15"/>
  <c r="F38" i="15"/>
  <c r="E38" i="15"/>
  <c r="D38" i="15"/>
  <c r="C38" i="15"/>
  <c r="K37" i="15"/>
  <c r="K36" i="15"/>
  <c r="K35" i="15"/>
  <c r="K34" i="15"/>
  <c r="K38" i="15" s="1"/>
  <c r="G30" i="15"/>
  <c r="F30" i="15"/>
  <c r="E30" i="15"/>
  <c r="D30" i="15"/>
  <c r="C30" i="15"/>
  <c r="K29" i="15"/>
  <c r="K28" i="15"/>
  <c r="K27" i="15"/>
  <c r="K26" i="15"/>
  <c r="I23" i="15"/>
  <c r="D23" i="15"/>
  <c r="K22" i="15"/>
  <c r="J20" i="15"/>
  <c r="J23" i="15" s="1"/>
  <c r="I20" i="15"/>
  <c r="I25" i="15" s="1"/>
  <c r="G20" i="15"/>
  <c r="G23" i="15" s="1"/>
  <c r="F20" i="15"/>
  <c r="F23" i="15" s="1"/>
  <c r="E20" i="15"/>
  <c r="E23" i="15" s="1"/>
  <c r="D20" i="15"/>
  <c r="C20" i="15"/>
  <c r="C23" i="15" s="1"/>
  <c r="K19" i="15"/>
  <c r="K18" i="15"/>
  <c r="K20" i="15" s="1"/>
  <c r="K23" i="15" s="1"/>
  <c r="F13" i="15"/>
  <c r="E13" i="15"/>
  <c r="J11" i="15"/>
  <c r="J13" i="15" s="1"/>
  <c r="I11" i="15"/>
  <c r="I13" i="15" s="1"/>
  <c r="F11" i="15"/>
  <c r="E11" i="15"/>
  <c r="D11" i="15"/>
  <c r="D13" i="15" s="1"/>
  <c r="C11" i="15"/>
  <c r="C13" i="15" s="1"/>
  <c r="C33" i="14"/>
  <c r="E25" i="14"/>
  <c r="C25" i="14"/>
  <c r="G24" i="14"/>
  <c r="G23" i="14"/>
  <c r="G22" i="14"/>
  <c r="G21" i="14"/>
  <c r="G20" i="14"/>
  <c r="G25" i="14" s="1"/>
  <c r="C20" i="14"/>
  <c r="G19" i="14"/>
  <c r="H15" i="14"/>
  <c r="G15" i="14"/>
  <c r="F15" i="14"/>
  <c r="E15" i="14"/>
  <c r="D15" i="14"/>
  <c r="C15" i="14"/>
  <c r="H12" i="14"/>
  <c r="G7" i="14"/>
  <c r="E7" i="14"/>
  <c r="C7" i="14"/>
  <c r="J40" i="13"/>
  <c r="I40" i="13"/>
  <c r="E40" i="13"/>
  <c r="D40" i="13"/>
  <c r="K39" i="13"/>
  <c r="G39" i="13"/>
  <c r="K38" i="13"/>
  <c r="G38" i="13"/>
  <c r="K37" i="13"/>
  <c r="G37" i="13"/>
  <c r="J35" i="13"/>
  <c r="I35" i="13"/>
  <c r="F35" i="13"/>
  <c r="F40" i="13" s="1"/>
  <c r="E35" i="13"/>
  <c r="D35" i="13"/>
  <c r="C35" i="13"/>
  <c r="C40" i="13" s="1"/>
  <c r="K34" i="13"/>
  <c r="G34" i="13"/>
  <c r="K33" i="13"/>
  <c r="G33" i="13"/>
  <c r="K32" i="13"/>
  <c r="G32" i="13"/>
  <c r="K31" i="13"/>
  <c r="G31" i="13"/>
  <c r="K30" i="13"/>
  <c r="G30" i="13"/>
  <c r="K29" i="13"/>
  <c r="G29" i="13"/>
  <c r="K28" i="13"/>
  <c r="G28" i="13"/>
  <c r="K27" i="13"/>
  <c r="G27" i="13"/>
  <c r="K26" i="13"/>
  <c r="K35" i="13" s="1"/>
  <c r="G26" i="13"/>
  <c r="K25" i="13"/>
  <c r="G25" i="13"/>
  <c r="G35" i="13" s="1"/>
  <c r="K23" i="13"/>
  <c r="K40" i="13" s="1"/>
  <c r="G23" i="13"/>
  <c r="J19" i="13"/>
  <c r="I19" i="13"/>
  <c r="K19" i="13" s="1"/>
  <c r="F19" i="13"/>
  <c r="E19" i="13"/>
  <c r="D19" i="13"/>
  <c r="C19" i="13"/>
  <c r="J18" i="13"/>
  <c r="I18" i="13"/>
  <c r="F18" i="13"/>
  <c r="E18" i="13"/>
  <c r="D18" i="13"/>
  <c r="C18" i="13"/>
  <c r="K17" i="13"/>
  <c r="G17" i="13"/>
  <c r="K16" i="13"/>
  <c r="G16" i="13"/>
  <c r="K15" i="13"/>
  <c r="G15" i="13"/>
  <c r="K14" i="13"/>
  <c r="G14" i="13"/>
  <c r="K13" i="13"/>
  <c r="G13" i="13"/>
  <c r="K12" i="13"/>
  <c r="G12" i="13"/>
  <c r="K11" i="13"/>
  <c r="G11" i="13"/>
  <c r="K10" i="13"/>
  <c r="G10" i="13"/>
  <c r="K9" i="13"/>
  <c r="G9" i="13"/>
  <c r="K8" i="13"/>
  <c r="K18" i="13" s="1"/>
  <c r="G8" i="13"/>
  <c r="G18" i="13" s="1"/>
  <c r="K6" i="13"/>
  <c r="G6" i="13"/>
  <c r="G19" i="13" s="1"/>
  <c r="K20" i="11"/>
  <c r="J20" i="11"/>
  <c r="I20" i="11"/>
  <c r="G20" i="11"/>
  <c r="F20" i="11"/>
  <c r="E20" i="11"/>
  <c r="D20" i="11"/>
  <c r="C20" i="11"/>
  <c r="K15" i="11"/>
  <c r="J15" i="11"/>
  <c r="I15" i="11"/>
  <c r="G15" i="11"/>
  <c r="F15" i="11"/>
  <c r="E15" i="11"/>
  <c r="D15" i="11"/>
  <c r="C15" i="11"/>
  <c r="K11" i="11"/>
  <c r="J11" i="11"/>
  <c r="I11" i="11"/>
  <c r="G11" i="11"/>
  <c r="F11" i="11"/>
  <c r="E11" i="11"/>
  <c r="D11" i="11"/>
  <c r="C11" i="11"/>
  <c r="K30" i="10"/>
  <c r="G30" i="10"/>
  <c r="J18" i="10"/>
  <c r="I18" i="10"/>
  <c r="K18" i="10" s="1"/>
  <c r="G18" i="10"/>
  <c r="F18" i="10"/>
  <c r="E18" i="10"/>
  <c r="D18" i="10"/>
  <c r="C18" i="10"/>
  <c r="K17" i="10"/>
  <c r="K16" i="10"/>
  <c r="K13" i="10"/>
  <c r="K11" i="10"/>
  <c r="K9" i="10"/>
  <c r="K7" i="10"/>
  <c r="K27" i="8"/>
  <c r="J27" i="8"/>
  <c r="I27" i="8"/>
  <c r="G27" i="8"/>
  <c r="F27" i="8"/>
  <c r="E27" i="8"/>
  <c r="D27" i="8"/>
  <c r="C27" i="8"/>
  <c r="K20" i="8"/>
  <c r="J20" i="8"/>
  <c r="I20" i="8"/>
  <c r="G20" i="8"/>
  <c r="F20" i="8"/>
  <c r="E20" i="8"/>
  <c r="D20" i="8"/>
  <c r="C20" i="8"/>
  <c r="K13" i="8"/>
  <c r="J13" i="8"/>
  <c r="I13" i="8"/>
  <c r="G13" i="8"/>
  <c r="F13" i="8"/>
  <c r="E13" i="8"/>
  <c r="D13" i="8"/>
  <c r="C13" i="8"/>
  <c r="K18" i="7"/>
  <c r="K17" i="7"/>
  <c r="G17" i="7"/>
  <c r="K16" i="7"/>
  <c r="G16" i="7"/>
  <c r="K13" i="7"/>
  <c r="G13" i="7"/>
  <c r="K11" i="7"/>
  <c r="G11" i="7"/>
  <c r="K9" i="7"/>
  <c r="G9" i="7"/>
  <c r="K7" i="7"/>
  <c r="G7" i="7"/>
  <c r="G10" i="6"/>
  <c r="E10" i="6"/>
  <c r="C10" i="6"/>
  <c r="K48" i="5"/>
  <c r="K47" i="5"/>
  <c r="G47" i="5"/>
  <c r="K46" i="5"/>
  <c r="J45" i="5"/>
  <c r="I45" i="5"/>
  <c r="F45" i="5"/>
  <c r="E45" i="5"/>
  <c r="D45" i="5"/>
  <c r="C45" i="5"/>
  <c r="K44" i="5"/>
  <c r="G44" i="5"/>
  <c r="K43" i="5"/>
  <c r="G43" i="5"/>
  <c r="K42" i="5"/>
  <c r="K45" i="5" s="1"/>
  <c r="G42" i="5"/>
  <c r="G45" i="5" s="1"/>
  <c r="K40" i="5"/>
  <c r="G40" i="5"/>
  <c r="K39" i="5"/>
  <c r="G39" i="5"/>
  <c r="K38" i="5"/>
  <c r="G38" i="5"/>
  <c r="K37" i="5"/>
  <c r="G37" i="5"/>
  <c r="K36" i="5"/>
  <c r="G36" i="5"/>
  <c r="K35" i="5"/>
  <c r="G35" i="5"/>
  <c r="K34" i="5"/>
  <c r="G34" i="5"/>
  <c r="K33" i="5"/>
  <c r="G33" i="5"/>
  <c r="K30" i="5"/>
  <c r="G30" i="5"/>
  <c r="K29" i="5"/>
  <c r="G29" i="5"/>
  <c r="K28" i="5"/>
  <c r="G28" i="5"/>
  <c r="K27" i="5"/>
  <c r="G27" i="5"/>
  <c r="J21" i="5"/>
  <c r="I21" i="5"/>
  <c r="G21" i="5"/>
  <c r="F21" i="5"/>
  <c r="E21" i="5"/>
  <c r="D21" i="5"/>
  <c r="C21" i="5"/>
  <c r="K20" i="5"/>
  <c r="K24" i="5" s="1"/>
  <c r="J20" i="5"/>
  <c r="J24" i="5" s="1"/>
  <c r="J41" i="5" s="1"/>
  <c r="I20" i="5"/>
  <c r="I24" i="5" s="1"/>
  <c r="I41" i="5" s="1"/>
  <c r="K41" i="5" s="1"/>
  <c r="F20" i="5"/>
  <c r="F24" i="5" s="1"/>
  <c r="F41" i="5" s="1"/>
  <c r="F46" i="5" s="1"/>
  <c r="F48" i="5" s="1"/>
  <c r="E20" i="5"/>
  <c r="E24" i="5" s="1"/>
  <c r="E41" i="5" s="1"/>
  <c r="E46" i="5" s="1"/>
  <c r="E48" i="5" s="1"/>
  <c r="D20" i="5"/>
  <c r="D24" i="5" s="1"/>
  <c r="D41" i="5" s="1"/>
  <c r="D46" i="5" s="1"/>
  <c r="D48" i="5" s="1"/>
  <c r="C20" i="5"/>
  <c r="C24" i="5" s="1"/>
  <c r="C41" i="5" s="1"/>
  <c r="C46" i="5" s="1"/>
  <c r="C48" i="5" s="1"/>
  <c r="J17" i="5"/>
  <c r="I17" i="5"/>
  <c r="F17" i="5"/>
  <c r="E17" i="5"/>
  <c r="D17" i="5"/>
  <c r="C17" i="5"/>
  <c r="J16" i="5"/>
  <c r="I16" i="5"/>
  <c r="F16" i="5"/>
  <c r="E16" i="5"/>
  <c r="D16" i="5"/>
  <c r="C16" i="5"/>
  <c r="K15" i="5"/>
  <c r="K17" i="5" s="1"/>
  <c r="G15" i="5"/>
  <c r="K14" i="5"/>
  <c r="G14" i="5"/>
  <c r="G16" i="5" s="1"/>
  <c r="J11" i="5"/>
  <c r="I11" i="5"/>
  <c r="F11" i="5"/>
  <c r="E11" i="5"/>
  <c r="D11" i="5"/>
  <c r="C11" i="5"/>
  <c r="J10" i="5"/>
  <c r="I10" i="5"/>
  <c r="F10" i="5"/>
  <c r="E10" i="5"/>
  <c r="D10" i="5"/>
  <c r="C10" i="5"/>
  <c r="K9" i="5"/>
  <c r="K21" i="5" s="1"/>
  <c r="G9" i="5"/>
  <c r="K8" i="5"/>
  <c r="G8" i="5"/>
  <c r="G20" i="5" s="1"/>
  <c r="I52" i="4"/>
  <c r="H52" i="4"/>
  <c r="F52" i="4"/>
  <c r="E52" i="4"/>
  <c r="D52" i="4"/>
  <c r="C52" i="4"/>
  <c r="I46" i="4"/>
  <c r="H46" i="4"/>
  <c r="F46" i="4"/>
  <c r="E46" i="4"/>
  <c r="D46" i="4"/>
  <c r="C46" i="4"/>
  <c r="I37" i="4"/>
  <c r="H37" i="4"/>
  <c r="F37" i="4"/>
  <c r="E37" i="4"/>
  <c r="D37" i="4"/>
  <c r="C37" i="4"/>
  <c r="I27" i="4"/>
  <c r="I55" i="4" s="1"/>
  <c r="H27" i="4"/>
  <c r="H55" i="4" s="1"/>
  <c r="H57" i="4" s="1"/>
  <c r="F27" i="4"/>
  <c r="F55" i="4" s="1"/>
  <c r="E27" i="4"/>
  <c r="E55" i="4" s="1"/>
  <c r="D27" i="4"/>
  <c r="D55" i="4" s="1"/>
  <c r="C27" i="4"/>
  <c r="C55" i="4" s="1"/>
  <c r="F40" i="3"/>
  <c r="F43" i="3" s="1"/>
  <c r="E40" i="3"/>
  <c r="E43" i="3" s="1"/>
  <c r="I32" i="3"/>
  <c r="I40" i="3" s="1"/>
  <c r="I43" i="3" s="1"/>
  <c r="H32" i="3"/>
  <c r="H40" i="3" s="1"/>
  <c r="H43" i="3" s="1"/>
  <c r="F32" i="3"/>
  <c r="E32" i="3"/>
  <c r="D32" i="3"/>
  <c r="D40" i="3" s="1"/>
  <c r="D43" i="3" s="1"/>
  <c r="C32" i="3"/>
  <c r="C40" i="3" s="1"/>
  <c r="C43" i="3" s="1"/>
  <c r="F22" i="3"/>
  <c r="E22" i="3"/>
  <c r="I15" i="3"/>
  <c r="I22" i="3" s="1"/>
  <c r="H15" i="3"/>
  <c r="H22" i="3" s="1"/>
  <c r="F15" i="3"/>
  <c r="E15" i="3"/>
  <c r="D15" i="3"/>
  <c r="D22" i="3" s="1"/>
  <c r="C15" i="3"/>
  <c r="C22" i="3" s="1"/>
  <c r="J40" i="2"/>
  <c r="I40" i="2"/>
  <c r="K39" i="2"/>
  <c r="G39" i="2"/>
  <c r="K38" i="2"/>
  <c r="K40" i="2" s="1"/>
  <c r="J36" i="2"/>
  <c r="I36" i="2"/>
  <c r="I41" i="2" s="1"/>
  <c r="F36" i="2"/>
  <c r="F41" i="2" s="1"/>
  <c r="E36" i="2"/>
  <c r="D36" i="2"/>
  <c r="C36" i="2"/>
  <c r="C41" i="2" s="1"/>
  <c r="K35" i="2"/>
  <c r="G35" i="2"/>
  <c r="K34" i="2"/>
  <c r="K36" i="2" s="1"/>
  <c r="G34" i="2"/>
  <c r="G36" i="2" s="1"/>
  <c r="K30" i="2"/>
  <c r="G30" i="2"/>
  <c r="K29" i="2"/>
  <c r="G29" i="2"/>
  <c r="K28" i="2"/>
  <c r="G28" i="2"/>
  <c r="J25" i="2"/>
  <c r="I25" i="2"/>
  <c r="F25" i="2"/>
  <c r="E25" i="2"/>
  <c r="D25" i="2"/>
  <c r="C25" i="2"/>
  <c r="K24" i="2"/>
  <c r="G24" i="2"/>
  <c r="K23" i="2"/>
  <c r="G23" i="2"/>
  <c r="K22" i="2"/>
  <c r="G22" i="2"/>
  <c r="K21" i="2"/>
  <c r="G21" i="2"/>
  <c r="K20" i="2"/>
  <c r="G20" i="2"/>
  <c r="K19" i="2"/>
  <c r="G19" i="2"/>
  <c r="K18" i="2"/>
  <c r="K25" i="2" s="1"/>
  <c r="G18" i="2"/>
  <c r="K17" i="2"/>
  <c r="G17" i="2"/>
  <c r="G25" i="2" s="1"/>
  <c r="J14" i="2"/>
  <c r="J26" i="2" s="1"/>
  <c r="J31" i="2" s="1"/>
  <c r="I14" i="2"/>
  <c r="I26" i="2" s="1"/>
  <c r="I31" i="2" s="1"/>
  <c r="F14" i="2"/>
  <c r="F26" i="2" s="1"/>
  <c r="F31" i="2" s="1"/>
  <c r="F38" i="2" s="1"/>
  <c r="F40" i="2" s="1"/>
  <c r="E14" i="2"/>
  <c r="E26" i="2" s="1"/>
  <c r="E31" i="2" s="1"/>
  <c r="E38" i="2" s="1"/>
  <c r="E40" i="2" s="1"/>
  <c r="D14" i="2"/>
  <c r="D26" i="2" s="1"/>
  <c r="D31" i="2" s="1"/>
  <c r="D38" i="2" s="1"/>
  <c r="D40" i="2" s="1"/>
  <c r="C14" i="2"/>
  <c r="C26" i="2" s="1"/>
  <c r="C31" i="2" s="1"/>
  <c r="C38" i="2" s="1"/>
  <c r="C40" i="2" s="1"/>
  <c r="K13" i="2"/>
  <c r="G13" i="2"/>
  <c r="K12" i="2"/>
  <c r="G12" i="2"/>
  <c r="K11" i="2"/>
  <c r="G11" i="2"/>
  <c r="K10" i="2"/>
  <c r="G10" i="2"/>
  <c r="K9" i="2"/>
  <c r="K14" i="2" s="1"/>
  <c r="G9" i="2"/>
  <c r="K8" i="2"/>
  <c r="G8" i="2"/>
  <c r="G14" i="2" s="1"/>
  <c r="G24" i="5" l="1"/>
  <c r="G41" i="5" s="1"/>
  <c r="G46" i="5" s="1"/>
  <c r="G48" i="5" s="1"/>
  <c r="G22" i="5"/>
  <c r="I30" i="15"/>
  <c r="K25" i="15"/>
  <c r="K30" i="15" s="1"/>
  <c r="K26" i="2"/>
  <c r="K31" i="2" s="1"/>
  <c r="K41" i="2"/>
  <c r="D41" i="2"/>
  <c r="J41" i="2"/>
  <c r="G26" i="2"/>
  <c r="G31" i="2" s="1"/>
  <c r="G38" i="2" s="1"/>
  <c r="G40" i="2" s="1"/>
  <c r="E41" i="2"/>
  <c r="G40" i="13"/>
  <c r="K10" i="5"/>
  <c r="K11" i="5"/>
  <c r="K16" i="5"/>
  <c r="F22" i="5"/>
  <c r="K22" i="5"/>
  <c r="J25" i="15"/>
  <c r="J30" i="15" s="1"/>
  <c r="G10" i="5"/>
  <c r="G11" i="5"/>
  <c r="G17" i="5"/>
  <c r="D22" i="5"/>
  <c r="I22" i="5"/>
  <c r="C22" i="5"/>
  <c r="E22" i="5"/>
  <c r="J22" i="5"/>
  <c r="G41" i="2" l="1"/>
</calcChain>
</file>

<file path=xl/sharedStrings.xml><?xml version="1.0" encoding="utf-8"?>
<sst xmlns="http://schemas.openxmlformats.org/spreadsheetml/2006/main" count="898" uniqueCount="391">
  <si>
    <t>Second Quarter 2018</t>
  </si>
  <si>
    <t>Table of Contents:</t>
  </si>
  <si>
    <t>Statements of Income</t>
  </si>
  <si>
    <t>Guy Baber</t>
  </si>
  <si>
    <t>713/296-1892</t>
  </si>
  <si>
    <t>Balance Sheets</t>
  </si>
  <si>
    <t>gbaber@marathonoil.com</t>
  </si>
  <si>
    <t>Statements of Cash Flows</t>
  </si>
  <si>
    <t>Segment Income Summary</t>
  </si>
  <si>
    <t>John Reid</t>
  </si>
  <si>
    <t>713/296-4380</t>
  </si>
  <si>
    <t>Net PP&amp;E</t>
  </si>
  <si>
    <t>jreid@marathonoil.com</t>
  </si>
  <si>
    <t>United States E&amp;P Supplemental Financial Data</t>
  </si>
  <si>
    <t>United States E&amp;P Sales Volumes</t>
  </si>
  <si>
    <t>United States E&amp;P Price Realizations</t>
  </si>
  <si>
    <t>International E&amp;P Supplemental Financial Data</t>
  </si>
  <si>
    <t>International E&amp;P Sales Volumes</t>
  </si>
  <si>
    <t>Investor Relations</t>
  </si>
  <si>
    <t>International E&amp;P Price Realizations</t>
  </si>
  <si>
    <t>Non-GAAP Reconciliations 1</t>
  </si>
  <si>
    <t>5555 San Felipe</t>
  </si>
  <si>
    <t>Non-GAAP Reconciliations 2</t>
  </si>
  <si>
    <t>Houston, TX  77056-2723</t>
  </si>
  <si>
    <t>Non-GAAP Reconciliations 3</t>
  </si>
  <si>
    <t>Market Data</t>
  </si>
  <si>
    <t>Additional information regarding Investor Relations,</t>
  </si>
  <si>
    <t>Financial Highlights, and News Releases can be</t>
  </si>
  <si>
    <t>reviewed on our website at:  www.marathonoil.com</t>
  </si>
  <si>
    <t>Consolidated Statements of Income</t>
  </si>
  <si>
    <t>Marathon Oil Corporation</t>
  </si>
  <si>
    <t>1st Qtr</t>
  </si>
  <si>
    <t>2nd Qtr</t>
  </si>
  <si>
    <t>3rd Qtr</t>
  </si>
  <si>
    <t>4th Qtr</t>
  </si>
  <si>
    <t>Year</t>
  </si>
  <si>
    <t>(Dollars in millions except per share data)</t>
  </si>
  <si>
    <t/>
  </si>
  <si>
    <t>2017</t>
  </si>
  <si>
    <t>2018</t>
  </si>
  <si>
    <t>REVENUES AND OTHER INCOME:</t>
  </si>
  <si>
    <t>Revenues from contracts with customers (a)</t>
  </si>
  <si>
    <t>Net gain (loss) on commodity derivatives (a)</t>
  </si>
  <si>
    <t>Marketing revenues (a)</t>
  </si>
  <si>
    <t>Income from equity method investments</t>
  </si>
  <si>
    <t>Net gain (loss) on disposal of assets</t>
  </si>
  <si>
    <t>Other income (a)</t>
  </si>
  <si>
    <t>Total revenues and other income</t>
  </si>
  <si>
    <t>COSTS AND EXPENSES:</t>
  </si>
  <si>
    <t>Production (b)</t>
  </si>
  <si>
    <t>Marketing, including purchases from related parties (a)</t>
  </si>
  <si>
    <t>Shipping, handling and other operating</t>
  </si>
  <si>
    <t>Exploration</t>
  </si>
  <si>
    <t>Depreciation, depletion and amortization</t>
  </si>
  <si>
    <t>Impairments</t>
  </si>
  <si>
    <t>Taxes other than income</t>
  </si>
  <si>
    <t>General and administrative (b)</t>
  </si>
  <si>
    <t>Total costs and expenses</t>
  </si>
  <si>
    <t>Income (loss) from operations</t>
  </si>
  <si>
    <t>Net interest and other</t>
  </si>
  <si>
    <t>Loss on early extinguishment of debt</t>
  </si>
  <si>
    <t>Other net periodic benefit costs (b)</t>
  </si>
  <si>
    <t>Income (loss) from continuing operations before income taxes</t>
  </si>
  <si>
    <t>Estimated income tax provision (benefit)</t>
  </si>
  <si>
    <t>Current</t>
  </si>
  <si>
    <t>Deferred</t>
  </si>
  <si>
    <t>Total provision (benefit) for income taxes</t>
  </si>
  <si>
    <t>Income (loss) from continuing operations</t>
  </si>
  <si>
    <t>Income (loss) from discontinued operations (c)</t>
  </si>
  <si>
    <t>NET INCOME (LOSS)</t>
  </si>
  <si>
    <t>Effective tax rate on continuing operations</t>
  </si>
  <si>
    <t>Per common share data:</t>
  </si>
  <si>
    <t>Basic:</t>
  </si>
  <si>
    <t>Weighted average shares (millions)</t>
  </si>
  <si>
    <t>Diluted:</t>
  </si>
  <si>
    <t>Dividends paid per common share</t>
  </si>
  <si>
    <t>(a) Effective January 1, 2018, we adopted a new revenue recognition standard. Historical periods are unadjusted; reclassifications have been made to net gain (loss) on commodity derivatives to conform historical presentation to current presentation of revenue.</t>
  </si>
  <si>
    <t>(b) Historical periods reflect changes due to the adoption of the new pension accounting standard in the first quarter of 2018.</t>
  </si>
  <si>
    <t>(c) The sale of our Canadian business is reflected as discontinued operations in 2017.</t>
  </si>
  <si>
    <t>Consolidated Balance Sheets</t>
  </si>
  <si>
    <t>Mar. 31</t>
  </si>
  <si>
    <t>June 30</t>
  </si>
  <si>
    <t>Sept. 30</t>
  </si>
  <si>
    <t>Dec.31</t>
  </si>
  <si>
    <t>(In millions)</t>
  </si>
  <si>
    <t>ASSETS</t>
  </si>
  <si>
    <t>Current assets:</t>
  </si>
  <si>
    <t>Cash &amp; cash equivalents</t>
  </si>
  <si>
    <t>Receivables less allowance for doubtful accounts</t>
  </si>
  <si>
    <t>Notes receivable</t>
  </si>
  <si>
    <t>Inventories</t>
  </si>
  <si>
    <t>Other current assets</t>
  </si>
  <si>
    <t>Current assets held for sale (a)</t>
  </si>
  <si>
    <t>Total current assets</t>
  </si>
  <si>
    <t>Equity method investments</t>
  </si>
  <si>
    <t>Property, plant and equipment, net</t>
  </si>
  <si>
    <t>Goodwill</t>
  </si>
  <si>
    <t>Other noncurrent assets</t>
  </si>
  <si>
    <t>Noncurrent assets held for sale (a)</t>
  </si>
  <si>
    <t>Total assets</t>
  </si>
  <si>
    <t>LIABILITIES</t>
  </si>
  <si>
    <t>Current liabilities:</t>
  </si>
  <si>
    <t>Accounts payable</t>
  </si>
  <si>
    <t>Payroll and benefits payable</t>
  </si>
  <si>
    <t>Accrued taxes</t>
  </si>
  <si>
    <t>Long-term debt due within one year</t>
  </si>
  <si>
    <t>Other current liabilities</t>
  </si>
  <si>
    <t>Current liabilities held for sale (a)</t>
  </si>
  <si>
    <t>Total current liabilities</t>
  </si>
  <si>
    <t>Long-term debt</t>
  </si>
  <si>
    <t>Deferred tax liabilities</t>
  </si>
  <si>
    <t>Defined benefit postretirement plan obligations</t>
  </si>
  <si>
    <t>Asset retirement obligations</t>
  </si>
  <si>
    <t>Deferred credits and other liabilities</t>
  </si>
  <si>
    <t>Noncurrent liabilities held for sale (a)</t>
  </si>
  <si>
    <t>Total liabilities</t>
  </si>
  <si>
    <t>TOTAL STOCKHOLDERS' EQUITY</t>
  </si>
  <si>
    <t>TOTAL LIABILITIES AND STOCKHOLDERS' EQUITY</t>
  </si>
  <si>
    <t>Common stock issued</t>
  </si>
  <si>
    <t>Common stock held in treasury</t>
  </si>
  <si>
    <t>Net shares outstanding at balance sheet date</t>
  </si>
  <si>
    <t>(a) The Company closed on its sale of the Canadian oil sands business in second quarter 2017. Assets and liabilities of our Canadian business are presented as held for sale in the historical consolidated balance sheets for March 31, 2017.</t>
  </si>
  <si>
    <t>Consolidated Statements of Cash Flows (YTD)</t>
  </si>
  <si>
    <t>Mar.31</t>
  </si>
  <si>
    <t>Dec. 31</t>
  </si>
  <si>
    <t>OPERATING ACTIVITIES:</t>
  </si>
  <si>
    <t>Net income (loss)</t>
  </si>
  <si>
    <t>Adjustments to reconcile to net cash provided</t>
  </si>
  <si>
    <t>by operating activities:</t>
  </si>
  <si>
    <t>Discontinued operations (a)</t>
  </si>
  <si>
    <t>Exploratory dry well costs and unproved property impairments</t>
  </si>
  <si>
    <t>Net (gain) loss on disposal of assets</t>
  </si>
  <si>
    <t>Deferred income taxes</t>
  </si>
  <si>
    <t>Net (gain) loss on derivative instruments</t>
  </si>
  <si>
    <t>Net settlement of derivative instruments</t>
  </si>
  <si>
    <t>Pension and other postretirement benefits, net</t>
  </si>
  <si>
    <t>Stock based compensation</t>
  </si>
  <si>
    <t>Equity method investments, net</t>
  </si>
  <si>
    <t>Changes in:</t>
  </si>
  <si>
    <t>Current receivables</t>
  </si>
  <si>
    <t>Current accounts payable and accrued liabilities</t>
  </si>
  <si>
    <t>All other operating, net</t>
  </si>
  <si>
    <t>Net cash provided by operating activities from continuing operations</t>
  </si>
  <si>
    <t>INVESTING ACTIVITIES:</t>
  </si>
  <si>
    <t>Additions to property, plant and equipment</t>
  </si>
  <si>
    <t>Additions to other assets</t>
  </si>
  <si>
    <t>Acquisitions, net of cash acquired</t>
  </si>
  <si>
    <t>Deposits for acquisition</t>
  </si>
  <si>
    <t>Disposal of assets, net of cash transferred to buyer</t>
  </si>
  <si>
    <t>Equity method investments - return of capital</t>
  </si>
  <si>
    <t>All other investing, net</t>
  </si>
  <si>
    <t>Net cash used in investing activities from continuing operations</t>
  </si>
  <si>
    <t>FINANCING ACTIVITIES:</t>
  </si>
  <si>
    <t>Borrowings</t>
  </si>
  <si>
    <t>Debt repayments</t>
  </si>
  <si>
    <t>Debt extinguishment costs</t>
  </si>
  <si>
    <t>Purchases of common stock</t>
  </si>
  <si>
    <t>Dividends paid</t>
  </si>
  <si>
    <t>All other financing, net</t>
  </si>
  <si>
    <t>Net cash used in financing activities</t>
  </si>
  <si>
    <t>CASH FLOW FROM DISCONTINUED OPERATIONS: (a)</t>
  </si>
  <si>
    <t>Operating activities</t>
  </si>
  <si>
    <t>Investing activities</t>
  </si>
  <si>
    <t>Changes in cash included in current assets held for sale</t>
  </si>
  <si>
    <t>Net increase (decrease) in cash and cash equivalents from discontinued operations</t>
  </si>
  <si>
    <t>Effect of exchange rate on cash and cash equivalents</t>
  </si>
  <si>
    <t>Net increase (decrease) in cash and cash equivalents</t>
  </si>
  <si>
    <t>Cash and cash equivalents at beginning of period</t>
  </si>
  <si>
    <t>Cash and cash equivalents at end of period</t>
  </si>
  <si>
    <t>(a) The sale of our Canadian business is reflected as discontinued operations in 2017.</t>
  </si>
  <si>
    <t>(Dollars in millions)</t>
  </si>
  <si>
    <t>United States E&amp;P</t>
  </si>
  <si>
    <t>Income (loss) before taxes</t>
  </si>
  <si>
    <t>Income tax provision (benefit)</t>
  </si>
  <si>
    <t>Segment income (loss)</t>
  </si>
  <si>
    <t>Effective tax rate</t>
  </si>
  <si>
    <t>International E&amp;P</t>
  </si>
  <si>
    <t>Segment income</t>
  </si>
  <si>
    <t>SEGMENT TOTAL</t>
  </si>
  <si>
    <t>Segment income (loss) before taxes</t>
  </si>
  <si>
    <t>Not allocated to segments - Corporate items</t>
  </si>
  <si>
    <t>Other net periodic benefit costs (a)</t>
  </si>
  <si>
    <t>General and administrative (a)</t>
  </si>
  <si>
    <t>Other costs and income</t>
  </si>
  <si>
    <t>Items not allocated to segments, before income taxes:</t>
  </si>
  <si>
    <t>Net gain (loss) on dispositions</t>
  </si>
  <si>
    <t>Proved property impairments</t>
  </si>
  <si>
    <t>Exploratory dry well costs, unproved property impairments and other</t>
  </si>
  <si>
    <t>Pension settlement</t>
  </si>
  <si>
    <t>Unrealized gain (loss) on derivative instruments</t>
  </si>
  <si>
    <t>Gain on termination of interest rate swaps</t>
  </si>
  <si>
    <t>Loss on extinguishment of debt</t>
  </si>
  <si>
    <t>Other</t>
  </si>
  <si>
    <t>Benefit (provision) for income taxes before special items</t>
  </si>
  <si>
    <t>Valuation Allowance</t>
  </si>
  <si>
    <t>Benefit (provision) for income taxes related to special items from continuing operations</t>
  </si>
  <si>
    <t>Benefit (provision) for income taxes</t>
  </si>
  <si>
    <t>Income (loss) from discontinued operations (b)</t>
  </si>
  <si>
    <t>(a) Historical periods reflect changes due to the adoption of the new pension accounting standard in the first quarter of 2018.</t>
  </si>
  <si>
    <t>(b) The sale of our Canadian business is reflected as discontinued operations in 2017.</t>
  </si>
  <si>
    <t>Net Property, Plant and Equipment</t>
  </si>
  <si>
    <t>International E&amp;P</t>
  </si>
  <si>
    <t>Corporate</t>
  </si>
  <si>
    <t>Net property, plant and equipment</t>
  </si>
  <si>
    <t>(Dollars in millions except per BOE statistics)</t>
  </si>
  <si>
    <r>
      <rPr>
        <b/>
        <sz val="10"/>
        <color rgb="FF000000"/>
        <rFont val="Arial"/>
      </rPr>
      <t xml:space="preserve">Revenues from contracts with customers
</t>
    </r>
  </si>
  <si>
    <t>Segment Income (Loss)</t>
  </si>
  <si>
    <t>DD&amp;A</t>
  </si>
  <si>
    <t>Capital Expenditures (a)</t>
  </si>
  <si>
    <t>Exploration Expense</t>
  </si>
  <si>
    <t>G&amp;G and Other</t>
  </si>
  <si>
    <t>Total exploration expense</t>
  </si>
  <si>
    <t>Costs and Expenses per BOE (b)</t>
  </si>
  <si>
    <t>Production</t>
  </si>
  <si>
    <t>General and administrative</t>
  </si>
  <si>
    <t>United States E&amp;P income (loss) per BOE</t>
  </si>
  <si>
    <t>(a)  Includes accruals.</t>
  </si>
  <si>
    <t>(b)  Costs and expenses per BOE are based upon volumes sold.</t>
  </si>
  <si>
    <t>Crude oil and condensate (mbbld)</t>
  </si>
  <si>
    <t>Eagle Ford</t>
  </si>
  <si>
    <t>Bakken</t>
  </si>
  <si>
    <t>Oklahoma</t>
  </si>
  <si>
    <t>Northern Delaware</t>
  </si>
  <si>
    <t>All other United States (a)</t>
  </si>
  <si>
    <t>Total crude oil and condensate</t>
  </si>
  <si>
    <t>Natural gas liquids (mbbld)</t>
  </si>
  <si>
    <t>Total natural gas liquids</t>
  </si>
  <si>
    <t>Natural gas sales (mmcfd)</t>
  </si>
  <si>
    <t>Total natural gas</t>
  </si>
  <si>
    <t>Total net sales (mboed)</t>
  </si>
  <si>
    <t>(a) Conventional U.S. production.</t>
  </si>
  <si>
    <t>Average price realizations (excluding hedging)</t>
  </si>
  <si>
    <t>Crude oil and condensate ($ per bbl)</t>
  </si>
  <si>
    <t>United States crude oil and condensate</t>
  </si>
  <si>
    <t>Natural gas liquids ($ per bbl)</t>
  </si>
  <si>
    <t>United States natural gas liquids</t>
  </si>
  <si>
    <t>Total liquid hydrocarbons</t>
  </si>
  <si>
    <t>United States liquid hydrocarbons</t>
  </si>
  <si>
    <t>Realized gain (loss) on crude oil commodity derivatives per barrel sold</t>
  </si>
  <si>
    <t>Natural gas price realizations ($ per mcf)</t>
  </si>
  <si>
    <t>United States natural gas</t>
  </si>
  <si>
    <t>United States average price realizations ($ per boe)</t>
  </si>
  <si>
    <t>Market prices</t>
  </si>
  <si>
    <t>NYMEX prompt WTI oil ($/bbl)</t>
  </si>
  <si>
    <t>NYMEX settlement natural gas ($/mcf)</t>
  </si>
  <si>
    <t>Bloomberg Mont Belvieu NGL ($/bbl) (b)</t>
  </si>
  <si>
    <t>(b)  Bloomberg Finance LLP:  Y-grade Mix NGL of 50% ethane, 25% propane, 10% butane, 5% isobutane and 10% natural gasoline.</t>
  </si>
  <si>
    <r>
      <rPr>
        <b/>
        <sz val="10"/>
        <color rgb="FF000000"/>
        <rFont val="Arial"/>
      </rPr>
      <t xml:space="preserve">Revenues from contracts with customers
</t>
    </r>
  </si>
  <si>
    <t>Segment Income</t>
  </si>
  <si>
    <t>Capital Expenditures(a)</t>
  </si>
  <si>
    <t>G&amp;G &amp; Other</t>
  </si>
  <si>
    <t>Costs and Expenses per BOE, from Operations (b)</t>
  </si>
  <si>
    <t>Production (c)</t>
  </si>
  <si>
    <t>General and administrative (c)</t>
  </si>
  <si>
    <t>International E&amp;P income per BOE</t>
  </si>
  <si>
    <t>Equatorial Guinea</t>
  </si>
  <si>
    <t>EG Income before DD&amp;A, Tax, and Exploration (d)</t>
  </si>
  <si>
    <t>(a)  Includes accruals.</t>
  </si>
  <si>
    <t>(c)  Historical periods reflect changes due to the adoption of the new pension accounting standard in the first quarter of 2018.</t>
  </si>
  <si>
    <t>(d)  See "Non-GAAP Reconciliations".</t>
  </si>
  <si>
    <t>United Kingdom</t>
  </si>
  <si>
    <t>Libya (a)</t>
  </si>
  <si>
    <t>Other International</t>
  </si>
  <si>
    <t>United Kingdom (b)</t>
  </si>
  <si>
    <t>Total international net sales (mboed)</t>
  </si>
  <si>
    <t>Net sales volumes of Equatorial Guinea Equity Method Investees</t>
  </si>
  <si>
    <t>LNG (mtd)</t>
  </si>
  <si>
    <t>Methanol (mtd)</t>
  </si>
  <si>
    <t>Condensate &amp; LPG (boed)</t>
  </si>
  <si>
    <t>(a)  The Company closed on the sale of its Libya subsidiary in first quarter of 2018.</t>
  </si>
  <si>
    <t>(b)  Includes gas acquired for injection and subsequent resale.</t>
  </si>
  <si>
    <t>Average price realizations</t>
  </si>
  <si>
    <t>International crude oil and condensate</t>
  </si>
  <si>
    <t>International natural gas liquids</t>
  </si>
  <si>
    <t>Libya</t>
  </si>
  <si>
    <t>Total International liquid hydrocarbons</t>
  </si>
  <si>
    <t>International natural gas</t>
  </si>
  <si>
    <t>International average price realizations ($ per boe)</t>
  </si>
  <si>
    <t>Brent (Europe) Oil ($/bbl)</t>
  </si>
  <si>
    <t>Non-GAAP Reconciliations</t>
  </si>
  <si>
    <t>Net income (loss) from continuing operations</t>
  </si>
  <si>
    <t>Adjustments for special items (pre-tax):</t>
  </si>
  <si>
    <t>Net (gain) loss on dispositions</t>
  </si>
  <si>
    <t>Unrealized (gain) loss on derivative instruments</t>
  </si>
  <si>
    <t>Other</t>
  </si>
  <si>
    <t>Provision (benefit) for income taxes related to special items from continuing operations</t>
  </si>
  <si>
    <t>Valuation allowance</t>
  </si>
  <si>
    <t>Adjustments for special items from continuing operations</t>
  </si>
  <si>
    <t>Adjusted net income from continuing operations (a)</t>
  </si>
  <si>
    <t>Adjustments for special items from continuing operations (pre-tax):</t>
  </si>
  <si>
    <t>Adjustments for special items from discontinued operations (pre-tax):</t>
  </si>
  <si>
    <t>Canadian oil sands business impairment (b)</t>
  </si>
  <si>
    <t>Net (gain) loss on disposition (b)</t>
  </si>
  <si>
    <t>Provision (benefit) for income taxes related to special items from discontinued operations</t>
  </si>
  <si>
    <t>Adjusted net income (a)</t>
  </si>
  <si>
    <r>
      <rPr>
        <b/>
        <sz val="13"/>
        <color rgb="FF000000"/>
        <rFont val="Arial"/>
      </rPr>
      <t>Per common share data:</t>
    </r>
  </si>
  <si>
    <r>
      <rPr>
        <sz val="13"/>
        <color rgb="FF000000"/>
        <rFont val="Arial"/>
      </rPr>
      <t>Adjusted net income from continuing operations (a)</t>
    </r>
  </si>
  <si>
    <t>Adjusted net income from continuing operations per share (a)</t>
  </si>
  <si>
    <r>
      <rPr>
        <sz val="13"/>
        <color rgb="FF000000"/>
        <rFont val="Arial"/>
      </rPr>
      <t>Adjusted net income (a)</t>
    </r>
  </si>
  <si>
    <t>Adjusted net income per share (a)</t>
  </si>
  <si>
    <t>(a) Non-GAAP financial measure.</t>
  </si>
  <si>
    <t>(b) The Company closed on its sale of the Canadian oil sands business in second quarter 2017. The Canadian oil sands business is reflected as discontinued operations in all historical periods presented.</t>
  </si>
  <si>
    <t>1st Qtr 2018</t>
  </si>
  <si>
    <t>2nd Qtr 2018</t>
  </si>
  <si>
    <t>Year 2018</t>
  </si>
  <si>
    <t>Cash additions to Property, Plant, and Equipment</t>
  </si>
  <si>
    <t>Minus: Working Capital associated with PPE</t>
  </si>
  <si>
    <t>Property, Plant and Equipment Additions</t>
  </si>
  <si>
    <t>Dev Cap Expenditures</t>
  </si>
  <si>
    <t>REx Cap Expenditures</t>
  </si>
  <si>
    <t>Additions to other assets and acquisitions</t>
  </si>
  <si>
    <t>M&amp;S Inventory</t>
  </si>
  <si>
    <t>Exploration costs other than well costs</t>
  </si>
  <si>
    <t>Total Development and REx Capital Expenditures</t>
  </si>
  <si>
    <t>Organic Free Cash Flow</t>
  </si>
  <si>
    <t>Net cashflow provided by operating activities</t>
  </si>
  <si>
    <t>Minus: Exploration costs other than well costs</t>
  </si>
  <si>
    <t>Add: Dividends</t>
  </si>
  <si>
    <t>Add: EG LNG return of capital &amp; other</t>
  </si>
  <si>
    <t>Organic Free Cash Flow (a)</t>
  </si>
  <si>
    <t>Less:</t>
  </si>
  <si>
    <t>Disposal of assets, net of cash transferred to buyer</t>
  </si>
  <si>
    <t>REx Capital Expenditures</t>
  </si>
  <si>
    <t>Cash and cash equivalents at end of period before Acquisitions/Dispositions, and REx CAPEX (a)</t>
  </si>
  <si>
    <t>Cash Flows (YTD)</t>
  </si>
  <si>
    <t>Changes in:</t>
  </si>
  <si>
    <t>Current accounts payable and accrued expenses</t>
  </si>
  <si>
    <t>Total changes in working capital</t>
  </si>
  <si>
    <t>U.K. Tax Payment</t>
  </si>
  <si>
    <t>Net cash provided by operating activities from continuing operations before changes in working capital and the U.K. tax payment (a)</t>
  </si>
  <si>
    <t>Equatorial Guinea EBITDAX</t>
  </si>
  <si>
    <t>EG - Income from equity method investments</t>
  </si>
  <si>
    <t>EG - Net income excl. equity method investments</t>
  </si>
  <si>
    <t>EG Total Net Income</t>
  </si>
  <si>
    <t>All Other International E&amp;P Segment Income</t>
  </si>
  <si>
    <t>Total International E&amp;P Segment Income</t>
  </si>
  <si>
    <t>+ Depreciation, Depletion and Amortization</t>
  </si>
  <si>
    <t>+Tax</t>
  </si>
  <si>
    <t>+Exploration</t>
  </si>
  <si>
    <t>+Net interest</t>
  </si>
  <si>
    <t>EG Net Income before DD&amp;A, Tax, and Exploration (EBITDAX) (a)</t>
  </si>
  <si>
    <r>
      <rPr>
        <sz val="13"/>
        <color rgb="FF000000"/>
        <rFont val="Arial"/>
      </rPr>
      <t>2nd Qtr</t>
    </r>
  </si>
  <si>
    <t>Total Company provision (benefit) for income taxes from continuing operations</t>
  </si>
  <si>
    <t>Minus: Segment provision (benefit) for income taxes</t>
  </si>
  <si>
    <t>Minus: Provision (benefit) for income taxes related to special items from continuing operations</t>
  </si>
  <si>
    <t>Minus: Valuation Allowance (special item)</t>
  </si>
  <si>
    <t>Provision (benefit) for income taxes not allocated to segments excluding impacts of special items (a)</t>
  </si>
  <si>
    <r>
      <rPr>
        <sz val="13"/>
        <color rgb="FF000000"/>
        <rFont val="Arial"/>
      </rPr>
      <t>1st Qtr</t>
    </r>
  </si>
  <si>
    <r>
      <rPr>
        <sz val="13"/>
        <color rgb="FF000000"/>
        <rFont val="Arial"/>
      </rPr>
      <t>2nd Qtr</t>
    </r>
  </si>
  <si>
    <r>
      <rPr>
        <sz val="13"/>
        <color rgb="FF000000"/>
        <rFont val="Arial"/>
      </rPr>
      <t>3rd Qtr</t>
    </r>
  </si>
  <si>
    <r>
      <rPr>
        <sz val="13"/>
        <color rgb="FF000000"/>
        <rFont val="Arial"/>
      </rPr>
      <t>4th Qtr</t>
    </r>
  </si>
  <si>
    <r>
      <rPr>
        <sz val="13"/>
        <color rgb="FF000000"/>
        <rFont val="Arial"/>
      </rPr>
      <t>Year</t>
    </r>
  </si>
  <si>
    <r>
      <rPr>
        <sz val="13"/>
        <color rgb="FF000000"/>
        <rFont val="Arial"/>
      </rPr>
      <t>2nd Qtr</t>
    </r>
  </si>
  <si>
    <t>Consolidated effective tax expense (benefit) rate on continuing operations</t>
  </si>
  <si>
    <t>Adjustments to consolidated effective tax rate:</t>
  </si>
  <si>
    <t>Impact of Libyan operations (b)</t>
  </si>
  <si>
    <t>—%</t>
  </si>
  <si>
    <t>Consolidated effective tax expense (benefit) rate on continuing operations rate excluding Libya and valuation allowance (a)</t>
  </si>
  <si>
    <t>(a) Non-GAAP financial measure.</t>
  </si>
  <si>
    <t>(b)  The Company closed on the sale of its Libya subsidiary in first quarter of 2018.</t>
  </si>
  <si>
    <t>Average NYMEX</t>
  </si>
  <si>
    <t>Average Brent (Europe)</t>
  </si>
  <si>
    <t>Prompt WTI Oil Prices</t>
  </si>
  <si>
    <t>Settlement Natural Gas Prices</t>
  </si>
  <si>
    <t>Oil Prices</t>
  </si>
  <si>
    <t>($/barrel)</t>
  </si>
  <si>
    <t>2016</t>
  </si>
  <si>
    <t>($/mmbtu)</t>
  </si>
  <si>
    <t>JAN</t>
  </si>
  <si>
    <t>FEB</t>
  </si>
  <si>
    <t>MARCH</t>
  </si>
  <si>
    <t>APR</t>
  </si>
  <si>
    <t>MAY</t>
  </si>
  <si>
    <t>JUNE</t>
  </si>
  <si>
    <t>JULY</t>
  </si>
  <si>
    <t>AUG</t>
  </si>
  <si>
    <t>SEPT</t>
  </si>
  <si>
    <t>OCT</t>
  </si>
  <si>
    <t>NOV</t>
  </si>
  <si>
    <t>DEC</t>
  </si>
  <si>
    <t>AVG</t>
  </si>
  <si>
    <t>Average Bloomberg (a)</t>
  </si>
  <si>
    <t>Average Bloomberg</t>
  </si>
  <si>
    <t>Mont Belvieu Natural Gas Liquids Prices</t>
  </si>
  <si>
    <t>Conway Natural Gas Liquids Prices</t>
  </si>
  <si>
    <t>LLS St. James</t>
  </si>
  <si>
    <t>(a) Bloomberg Finance LLP:  Y-grade Mix NGL of 50% ethane, 25% propane, 10% butane, 5% isobutane and 10% natural gasoline</t>
  </si>
  <si>
    <r>
      <rPr>
        <sz val="13"/>
        <color rgb="FF000000"/>
        <rFont val="Arial"/>
        <family val="2"/>
      </rPr>
      <t>Weighted average shares (millions)</t>
    </r>
  </si>
  <si>
    <r>
      <rPr>
        <b/>
        <sz val="13"/>
        <color rgb="FF000000"/>
        <rFont val="Arial"/>
        <family val="2"/>
      </rPr>
      <t>Diluted:</t>
    </r>
  </si>
  <si>
    <t>Minus: Changes in working capital</t>
  </si>
  <si>
    <t>Add: Development capital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</si>
</sst>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0_);_(\(#,##0\);_(&quot;—&quot;_);_(@_)"/>
    <numFmt numFmtId="165" formatCode="mmmm\ d\,\ yyyy"/>
    <numFmt numFmtId="166" formatCode="_(&quot;$&quot;* #,##0_)_%;_(&quot;$&quot;* \(#,##0\)_%;_(&quot;$&quot;* &quot;—&quot;_);_(@_)"/>
    <numFmt numFmtId="167" formatCode="_(#,##0_)_%;_(\(#,##0\)_%;_(&quot;—&quot;_);_(@_)"/>
    <numFmt numFmtId="168" formatCode="#,##0_)%;\(#,##0\)%;&quot;—&quot;\%;_(@_)"/>
    <numFmt numFmtId="169" formatCode="_(&quot;$&quot;* #,##0.00_)_%;_(&quot;$&quot;* \(#,##0.00\)_%;_(&quot;$&quot;* &quot;—&quot;_);_(@_)"/>
    <numFmt numFmtId="170" formatCode="_(&quot;$&quot;* #,##0.##########_)_%;_(&quot;$&quot;* \(#,##0.##########\)_%;_(&quot;$&quot;* &quot;—&quot;_);_(@_)"/>
    <numFmt numFmtId="171" formatCode="_(#,##0.00_);_(\(#,##0.00\);_(&quot;—&quot;_);_(@_)"/>
    <numFmt numFmtId="172" formatCode="0;\-0;0;_(@_)"/>
    <numFmt numFmtId="173" formatCode="#,##0.00;\-#,##0.00;0.00;_(@_)"/>
    <numFmt numFmtId="174" formatCode="_(* #,##0_);_(* \(#,##0\);_(* &quot;-&quot;??_);_(@_)"/>
  </numFmts>
  <fonts count="45" x14ac:knownFonts="1">
    <font>
      <sz val="10"/>
      <color rgb="FF000000"/>
      <name val="Times New Roman"/>
    </font>
    <font>
      <b/>
      <sz val="12"/>
      <color rgb="FF000000"/>
      <name val="Arial"/>
    </font>
    <font>
      <b/>
      <sz val="10"/>
      <color rgb="FF000000"/>
      <name val="Arial"/>
    </font>
    <font>
      <b/>
      <sz val="14"/>
      <color rgb="FF000000"/>
      <name val="Arial"/>
    </font>
    <font>
      <sz val="10"/>
      <color rgb="FF000000"/>
      <name val="Times New Roman"/>
    </font>
    <font>
      <b/>
      <sz val="22"/>
      <color rgb="FF000000"/>
      <name val="Arial"/>
    </font>
    <font>
      <b/>
      <u/>
      <sz val="12"/>
      <color rgb="FF000000"/>
      <name val="Arial"/>
    </font>
    <font>
      <b/>
      <u/>
      <sz val="10"/>
      <color rgb="FF0000FF"/>
      <name val="Arial"/>
    </font>
    <font>
      <b/>
      <sz val="14"/>
      <color rgb="FF0000FF"/>
      <name val="Arial"/>
    </font>
    <font>
      <b/>
      <sz val="12"/>
      <color rgb="FF000000"/>
      <name val="Arial"/>
    </font>
    <font>
      <b/>
      <sz val="15"/>
      <color rgb="FF000000"/>
      <name val="Arial"/>
    </font>
    <font>
      <b/>
      <sz val="15"/>
      <color rgb="FF000000"/>
      <name val="Times New Roman"/>
    </font>
    <font>
      <sz val="10"/>
      <color rgb="FF000000"/>
      <name val="Arial"/>
    </font>
    <font>
      <sz val="13"/>
      <color rgb="FF000000"/>
      <name val="Arial"/>
    </font>
    <font>
      <b/>
      <i/>
      <sz val="13"/>
      <color rgb="FF000000"/>
      <name val="Arial"/>
    </font>
    <font>
      <sz val="10"/>
      <color rgb="FFFF0000"/>
      <name val="Arial"/>
    </font>
    <font>
      <b/>
      <sz val="13"/>
      <color rgb="FF000000"/>
      <name val="Arial"/>
    </font>
    <font>
      <sz val="13"/>
      <color rgb="FF000000"/>
      <name val="Arial"/>
    </font>
    <font>
      <sz val="10"/>
      <color rgb="FFEE2724"/>
      <name val="Arial"/>
    </font>
    <font>
      <i/>
      <sz val="13"/>
      <color rgb="FF000000"/>
      <name val="Arial"/>
    </font>
    <font>
      <i/>
      <sz val="10"/>
      <color rgb="FF000000"/>
      <name val="Arial"/>
    </font>
    <font>
      <i/>
      <sz val="10"/>
      <color rgb="FFFF0000"/>
      <name val="Arial"/>
    </font>
    <font>
      <i/>
      <sz val="10"/>
      <color rgb="FFEE2724"/>
      <name val="Arial"/>
    </font>
    <font>
      <b/>
      <sz val="13"/>
      <color rgb="FF000000"/>
      <name val="Arial"/>
    </font>
    <font>
      <i/>
      <sz val="13"/>
      <color rgb="FF000000"/>
      <name val="Arial"/>
    </font>
    <font>
      <sz val="13"/>
      <color rgb="FF000000"/>
      <name val="Times New Roman"/>
    </font>
    <font>
      <sz val="13"/>
      <color rgb="FFEE2724"/>
      <name val="Arial"/>
    </font>
    <font>
      <sz val="13"/>
      <color rgb="FFFF0000"/>
      <name val="Arial"/>
    </font>
    <font>
      <b/>
      <i/>
      <sz val="10"/>
      <color rgb="FF000000"/>
      <name val="Arial"/>
    </font>
    <font>
      <b/>
      <sz val="13"/>
      <color rgb="FF000000"/>
      <name val="Times New Roman"/>
    </font>
    <font>
      <sz val="13"/>
      <color rgb="FF000000"/>
      <name val="Arial"/>
    </font>
    <font>
      <sz val="13"/>
      <color rgb="FF000000"/>
      <name val="Times New Roman"/>
    </font>
    <font>
      <b/>
      <sz val="13"/>
      <color rgb="FFFF0000"/>
      <name val="Arial"/>
    </font>
    <font>
      <b/>
      <sz val="12"/>
      <color rgb="FF000000"/>
      <name val="Times New Roman"/>
    </font>
    <font>
      <sz val="10"/>
      <color rgb="FF000000"/>
      <name val="Arial"/>
    </font>
    <font>
      <b/>
      <sz val="10"/>
      <color rgb="FF663300"/>
      <name val="Arial"/>
    </font>
    <font>
      <b/>
      <sz val="10"/>
      <color rgb="FF663300"/>
      <name val="Arial"/>
    </font>
    <font>
      <b/>
      <sz val="10"/>
      <color rgb="FF000000"/>
      <name val="Arial"/>
    </font>
    <font>
      <sz val="10"/>
      <color rgb="FF000000"/>
      <name val="Arial"/>
    </font>
    <font>
      <b/>
      <sz val="15"/>
      <color rgb="FF000000"/>
      <name val="Arial"/>
      <family val="2"/>
    </font>
    <font>
      <sz val="15"/>
      <color rgb="FF000000"/>
      <name val="Times New Roman"/>
      <family val="1"/>
    </font>
    <font>
      <sz val="13"/>
      <color rgb="FF000000"/>
      <name val="Arial"/>
      <family val="2"/>
    </font>
    <font>
      <sz val="10"/>
      <color rgb="FF000000"/>
      <name val="Times New Roman"/>
      <family val="1"/>
    </font>
    <font>
      <b/>
      <sz val="10"/>
      <color rgb="FF000000"/>
      <name val="Times New Roman"/>
      <family val="1"/>
    </font>
    <font>
      <b/>
      <sz val="13"/>
      <color rgb="FF000000"/>
      <name val="Arial"/>
      <family val="2"/>
    </font>
  </fonts>
  <fills count="2">
    <fill>
      <patternFill patternType="none"/>
    </fill>
    <fill>
      <patternFill patternType="gray125"/>
    </fill>
  </fills>
  <borders count="34">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488">
    <xf numFmtId="0" fontId="0" fillId="0" borderId="0" xfId="0" applyAlignment="1">
      <alignment wrapText="1"/>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6" fillId="0" borderId="0" xfId="0" applyFont="1" applyAlignment="1">
      <alignment wrapText="1"/>
    </xf>
    <xf numFmtId="0" fontId="1" fillId="0" borderId="0" xfId="0" applyFont="1" applyAlignment="1">
      <alignment wrapText="1"/>
    </xf>
    <xf numFmtId="164" fontId="7" fillId="0" borderId="0" xfId="0" applyNumberFormat="1" applyFont="1" applyAlignment="1"/>
    <xf numFmtId="0" fontId="3" fillId="0" borderId="0" xfId="0" applyFont="1" applyAlignment="1">
      <alignment wrapText="1"/>
    </xf>
    <xf numFmtId="0" fontId="3" fillId="0" borderId="0" xfId="0" applyFont="1" applyAlignment="1">
      <alignment horizontal="right" wrapText="1"/>
    </xf>
    <xf numFmtId="0" fontId="3" fillId="0" borderId="0" xfId="0" applyFont="1" applyAlignment="1"/>
    <xf numFmtId="165" fontId="9" fillId="0" borderId="0" xfId="0" applyNumberFormat="1" applyFont="1" applyAlignment="1">
      <alignment horizontal="left"/>
    </xf>
    <xf numFmtId="0" fontId="10" fillId="0" borderId="0" xfId="0" applyFont="1" applyAlignment="1">
      <alignment horizontal="center"/>
    </xf>
    <xf numFmtId="0" fontId="4" fillId="0" borderId="0" xfId="0" applyFont="1" applyAlignment="1">
      <alignment horizontal="left"/>
    </xf>
    <xf numFmtId="0" fontId="11" fillId="0" borderId="0" xfId="0" applyFont="1" applyAlignment="1">
      <alignment horizontal="center"/>
    </xf>
    <xf numFmtId="0" fontId="12" fillId="0" borderId="0" xfId="0" applyFont="1" applyAlignment="1">
      <alignment horizontal="left"/>
    </xf>
    <xf numFmtId="0" fontId="12" fillId="0" borderId="1" xfId="0" applyFont="1" applyBorder="1" applyAlignment="1">
      <alignment horizontal="left"/>
    </xf>
    <xf numFmtId="0" fontId="13" fillId="0" borderId="2" xfId="0" applyFont="1" applyBorder="1" applyAlignment="1">
      <alignment horizontal="center" wrapText="1"/>
    </xf>
    <xf numFmtId="0" fontId="13" fillId="0" borderId="1" xfId="0" applyFont="1" applyBorder="1" applyAlignment="1">
      <alignment horizontal="center" wrapText="1"/>
    </xf>
    <xf numFmtId="0" fontId="13" fillId="0" borderId="0" xfId="0" applyFont="1" applyAlignment="1">
      <alignment horizontal="center"/>
    </xf>
    <xf numFmtId="0" fontId="13" fillId="0" borderId="3" xfId="0" applyFont="1" applyBorder="1" applyAlignment="1">
      <alignment horizontal="center" wrapText="1"/>
    </xf>
    <xf numFmtId="0" fontId="14" fillId="0" borderId="4" xfId="0" applyFont="1" applyBorder="1" applyAlignment="1">
      <alignment wrapText="1"/>
    </xf>
    <xf numFmtId="0" fontId="12" fillId="0" borderId="0" xfId="0" applyFont="1" applyAlignment="1">
      <alignment horizontal="left"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13" fillId="0" borderId="0" xfId="0" applyFont="1" applyAlignment="1">
      <alignment horizontal="center" wrapText="1"/>
    </xf>
    <xf numFmtId="0" fontId="13" fillId="0" borderId="7" xfId="0" applyFont="1" applyBorder="1" applyAlignment="1">
      <alignment horizontal="center" wrapText="1"/>
    </xf>
    <xf numFmtId="0" fontId="12" fillId="0" borderId="4" xfId="0" applyFont="1" applyBorder="1" applyAlignment="1">
      <alignment horizontal="left"/>
    </xf>
    <xf numFmtId="0" fontId="12" fillId="0" borderId="8" xfId="0" applyFont="1" applyBorder="1" applyAlignment="1">
      <alignment horizontal="left"/>
    </xf>
    <xf numFmtId="0" fontId="15" fillId="0" borderId="4" xfId="0" applyFont="1" applyBorder="1" applyAlignment="1">
      <alignment horizontal="left"/>
    </xf>
    <xf numFmtId="0" fontId="12" fillId="0" borderId="9" xfId="0" applyFont="1" applyBorder="1" applyAlignment="1">
      <alignment horizontal="left"/>
    </xf>
    <xf numFmtId="0" fontId="16" fillId="0" borderId="4" xfId="0" applyFont="1" applyBorder="1" applyAlignment="1">
      <alignment wrapText="1"/>
    </xf>
    <xf numFmtId="0" fontId="13" fillId="0" borderId="4" xfId="0" applyFont="1" applyBorder="1" applyAlignment="1">
      <alignment wrapText="1" indent="1"/>
    </xf>
    <xf numFmtId="166" fontId="17" fillId="0" borderId="8" xfId="0" applyNumberFormat="1" applyFont="1" applyBorder="1" applyAlignment="1"/>
    <xf numFmtId="166" fontId="17" fillId="0" borderId="4" xfId="0" applyNumberFormat="1" applyFont="1" applyBorder="1" applyAlignment="1"/>
    <xf numFmtId="166" fontId="13" fillId="0" borderId="0" xfId="0" applyNumberFormat="1" applyFont="1" applyAlignment="1"/>
    <xf numFmtId="166" fontId="17" fillId="0" borderId="9" xfId="0" applyNumberFormat="1" applyFont="1" applyBorder="1" applyAlignment="1"/>
    <xf numFmtId="167" fontId="17" fillId="0" borderId="8" xfId="0" applyNumberFormat="1" applyFont="1" applyBorder="1" applyAlignment="1"/>
    <xf numFmtId="167" fontId="17" fillId="0" borderId="4" xfId="0" applyNumberFormat="1" applyFont="1" applyBorder="1" applyAlignment="1"/>
    <xf numFmtId="167" fontId="13" fillId="0" borderId="0" xfId="0" applyNumberFormat="1" applyFont="1" applyAlignment="1"/>
    <xf numFmtId="167" fontId="17" fillId="0" borderId="9" xfId="0" applyNumberFormat="1" applyFont="1" applyBorder="1" applyAlignment="1"/>
    <xf numFmtId="167" fontId="17" fillId="0" borderId="6" xfId="0" applyNumberFormat="1" applyFont="1" applyBorder="1" applyAlignment="1"/>
    <xf numFmtId="167" fontId="17" fillId="0" borderId="7" xfId="0" applyNumberFormat="1" applyFont="1" applyBorder="1" applyAlignment="1"/>
    <xf numFmtId="0" fontId="13" fillId="0" borderId="4" xfId="0" applyFont="1" applyBorder="1" applyAlignment="1">
      <alignment wrapText="1" indent="2"/>
    </xf>
    <xf numFmtId="166" fontId="17" fillId="0" borderId="2" xfId="0" applyNumberFormat="1" applyFont="1" applyBorder="1" applyAlignment="1"/>
    <xf numFmtId="166" fontId="17" fillId="0" borderId="1" xfId="0" applyNumberFormat="1" applyFont="1" applyBorder="1" applyAlignment="1"/>
    <xf numFmtId="0" fontId="13" fillId="0" borderId="4" xfId="0" applyFont="1" applyBorder="1" applyAlignment="1">
      <alignment horizontal="left"/>
    </xf>
    <xf numFmtId="167" fontId="12" fillId="0" borderId="8" xfId="0" applyNumberFormat="1" applyFont="1" applyBorder="1" applyAlignment="1">
      <alignment horizontal="left"/>
    </xf>
    <xf numFmtId="167" fontId="12" fillId="0" borderId="4" xfId="0" applyNumberFormat="1" applyFont="1" applyBorder="1" applyAlignment="1">
      <alignment horizontal="left"/>
    </xf>
    <xf numFmtId="167" fontId="12" fillId="0" borderId="0" xfId="0" applyNumberFormat="1" applyFont="1" applyAlignment="1">
      <alignment horizontal="left"/>
    </xf>
    <xf numFmtId="167" fontId="15" fillId="0" borderId="4" xfId="0" applyNumberFormat="1" applyFont="1" applyBorder="1" applyAlignment="1">
      <alignment horizontal="left"/>
    </xf>
    <xf numFmtId="167" fontId="18" fillId="0" borderId="9" xfId="0" applyNumberFormat="1" applyFont="1" applyBorder="1" applyAlignment="1">
      <alignment horizontal="left"/>
    </xf>
    <xf numFmtId="167" fontId="17" fillId="0" borderId="5" xfId="0" applyNumberFormat="1" applyFont="1" applyBorder="1" applyAlignment="1"/>
    <xf numFmtId="167" fontId="17" fillId="0" borderId="10" xfId="0" applyNumberFormat="1" applyFont="1" applyBorder="1" applyAlignment="1"/>
    <xf numFmtId="167" fontId="17" fillId="0" borderId="2" xfId="0" applyNumberFormat="1" applyFont="1" applyBorder="1" applyAlignment="1"/>
    <xf numFmtId="167" fontId="17" fillId="0" borderId="1" xfId="0" applyNumberFormat="1" applyFont="1" applyBorder="1" applyAlignment="1"/>
    <xf numFmtId="0" fontId="13" fillId="0" borderId="4" xfId="0" applyFont="1" applyBorder="1" applyAlignment="1">
      <alignment wrapText="1"/>
    </xf>
    <xf numFmtId="167" fontId="17" fillId="0" borderId="3" xfId="0" applyNumberFormat="1" applyFont="1" applyBorder="1" applyAlignment="1"/>
    <xf numFmtId="0" fontId="19" fillId="0" borderId="4" xfId="0" applyFont="1" applyBorder="1" applyAlignment="1">
      <alignment horizontal="left" indent="3"/>
    </xf>
    <xf numFmtId="168" fontId="20" fillId="0" borderId="4" xfId="0" applyNumberFormat="1" applyFont="1" applyBorder="1" applyAlignment="1">
      <alignment horizontal="left"/>
    </xf>
    <xf numFmtId="168" fontId="20" fillId="0" borderId="9" xfId="0" applyNumberFormat="1" applyFont="1" applyBorder="1" applyAlignment="1">
      <alignment horizontal="left"/>
    </xf>
    <xf numFmtId="168" fontId="20" fillId="0" borderId="0" xfId="0" applyNumberFormat="1" applyFont="1" applyAlignment="1">
      <alignment horizontal="left"/>
    </xf>
    <xf numFmtId="168" fontId="21" fillId="0" borderId="4" xfId="0" applyNumberFormat="1" applyFont="1" applyBorder="1" applyAlignment="1">
      <alignment horizontal="left"/>
    </xf>
    <xf numFmtId="167" fontId="12" fillId="0" borderId="9" xfId="0" applyNumberFormat="1" applyFont="1" applyBorder="1" applyAlignment="1">
      <alignment horizontal="left"/>
    </xf>
    <xf numFmtId="167" fontId="13" fillId="0" borderId="8" xfId="0" applyNumberFormat="1" applyFont="1" applyBorder="1" applyAlignment="1"/>
    <xf numFmtId="0" fontId="19" fillId="0" borderId="4" xfId="0" applyFont="1" applyBorder="1" applyAlignment="1">
      <alignment horizontal="left" indent="4"/>
    </xf>
    <xf numFmtId="168" fontId="22" fillId="0" borderId="9" xfId="0" applyNumberFormat="1" applyFont="1" applyBorder="1" applyAlignment="1">
      <alignment horizontal="left"/>
    </xf>
    <xf numFmtId="166" fontId="16" fillId="0" borderId="0" xfId="0" applyNumberFormat="1" applyFont="1" applyAlignment="1"/>
    <xf numFmtId="0" fontId="13" fillId="0" borderId="0" xfId="0" applyFont="1" applyAlignment="1">
      <alignment horizontal="left"/>
    </xf>
    <xf numFmtId="164" fontId="13" fillId="0" borderId="0" xfId="0" applyNumberFormat="1" applyFont="1" applyAlignment="1"/>
    <xf numFmtId="166" fontId="23" fillId="0" borderId="1" xfId="0" applyNumberFormat="1" applyFont="1" applyBorder="1" applyAlignment="1"/>
    <xf numFmtId="166" fontId="16" fillId="0" borderId="0" xfId="0" applyNumberFormat="1" applyFont="1" applyAlignment="1"/>
    <xf numFmtId="166" fontId="23" fillId="0" borderId="7" xfId="0" applyNumberFormat="1" applyFont="1" applyBorder="1" applyAlignment="1"/>
    <xf numFmtId="0" fontId="19" fillId="0" borderId="6" xfId="0" applyFont="1" applyBorder="1" applyAlignment="1">
      <alignment wrapText="1" indent="4"/>
    </xf>
    <xf numFmtId="168" fontId="24" fillId="0" borderId="11" xfId="0" applyNumberFormat="1" applyFont="1" applyBorder="1" applyAlignment="1"/>
    <xf numFmtId="168" fontId="24" fillId="0" borderId="10" xfId="0" applyNumberFormat="1" applyFont="1" applyBorder="1" applyAlignment="1"/>
    <xf numFmtId="168" fontId="19" fillId="0" borderId="0" xfId="0" applyNumberFormat="1" applyFont="1" applyAlignment="1"/>
    <xf numFmtId="168" fontId="24" fillId="0" borderId="7" xfId="0" applyNumberFormat="1" applyFont="1" applyBorder="1" applyAlignment="1"/>
    <xf numFmtId="167" fontId="15" fillId="0" borderId="0" xfId="0" applyNumberFormat="1" applyFont="1" applyAlignment="1">
      <alignment horizontal="left"/>
    </xf>
    <xf numFmtId="0" fontId="16" fillId="0" borderId="1" xfId="0" applyFont="1" applyBorder="1" applyAlignment="1">
      <alignment wrapText="1"/>
    </xf>
    <xf numFmtId="0" fontId="12" fillId="0" borderId="2" xfId="0" applyFont="1" applyBorder="1" applyAlignment="1">
      <alignment horizontal="left"/>
    </xf>
    <xf numFmtId="0" fontId="15" fillId="0" borderId="1" xfId="0" applyFont="1" applyBorder="1" applyAlignment="1">
      <alignment horizontal="left"/>
    </xf>
    <xf numFmtId="0" fontId="12" fillId="0" borderId="3" xfId="0" applyFont="1" applyBorder="1" applyAlignment="1">
      <alignment horizontal="left"/>
    </xf>
    <xf numFmtId="0" fontId="16" fillId="0" borderId="4" xfId="0" applyFont="1" applyBorder="1" applyAlignment="1">
      <alignment wrapText="1" indent="1"/>
    </xf>
    <xf numFmtId="167" fontId="17" fillId="0" borderId="8" xfId="0" applyNumberFormat="1" applyFont="1" applyBorder="1" applyAlignment="1"/>
    <xf numFmtId="167" fontId="17" fillId="0" borderId="4" xfId="0" applyNumberFormat="1" applyFont="1" applyBorder="1" applyAlignment="1"/>
    <xf numFmtId="167" fontId="17" fillId="0" borderId="4" xfId="0" applyNumberFormat="1" applyFont="1" applyBorder="1" applyAlignment="1"/>
    <xf numFmtId="167" fontId="17" fillId="0" borderId="9" xfId="0" applyNumberFormat="1" applyFont="1" applyBorder="1" applyAlignment="1"/>
    <xf numFmtId="169" fontId="23" fillId="0" borderId="8" xfId="0" applyNumberFormat="1" applyFont="1" applyBorder="1" applyAlignment="1"/>
    <xf numFmtId="169" fontId="23" fillId="0" borderId="4" xfId="0" applyNumberFormat="1" applyFont="1" applyBorder="1" applyAlignment="1"/>
    <xf numFmtId="169" fontId="16" fillId="0" borderId="0" xfId="0" applyNumberFormat="1" applyFont="1" applyAlignment="1"/>
    <xf numFmtId="169" fontId="23" fillId="0" borderId="9" xfId="0" applyNumberFormat="1" applyFont="1" applyBorder="1" applyAlignment="1"/>
    <xf numFmtId="169" fontId="23" fillId="0" borderId="4" xfId="0" applyNumberFormat="1" applyFont="1" applyBorder="1" applyAlignment="1"/>
    <xf numFmtId="169" fontId="23" fillId="0" borderId="8" xfId="0" applyNumberFormat="1" applyFont="1" applyBorder="1" applyAlignment="1"/>
    <xf numFmtId="169" fontId="23" fillId="0" borderId="9" xfId="0" applyNumberFormat="1" applyFont="1" applyBorder="1" applyAlignment="1"/>
    <xf numFmtId="0" fontId="16" fillId="0" borderId="4" xfId="0" applyFont="1" applyBorder="1" applyAlignment="1">
      <alignment wrapText="1" indent="2"/>
    </xf>
    <xf numFmtId="164" fontId="18" fillId="0" borderId="9" xfId="0" applyNumberFormat="1" applyFont="1" applyBorder="1" applyAlignment="1">
      <alignment horizontal="left"/>
    </xf>
    <xf numFmtId="0" fontId="16" fillId="0" borderId="6" xfId="0" applyFont="1" applyBorder="1" applyAlignment="1">
      <alignment wrapText="1" indent="2"/>
    </xf>
    <xf numFmtId="169" fontId="23" fillId="0" borderId="5" xfId="0" applyNumberFormat="1" applyFont="1" applyBorder="1" applyAlignment="1"/>
    <xf numFmtId="169" fontId="23" fillId="0" borderId="6" xfId="0" applyNumberFormat="1" applyFont="1" applyBorder="1" applyAlignment="1"/>
    <xf numFmtId="169" fontId="23" fillId="0" borderId="7" xfId="0" applyNumberFormat="1" applyFont="1" applyBorder="1" applyAlignment="1"/>
    <xf numFmtId="166" fontId="12" fillId="0" borderId="12" xfId="0" applyNumberFormat="1" applyFont="1" applyBorder="1" applyAlignment="1">
      <alignment horizontal="left"/>
    </xf>
    <xf numFmtId="166" fontId="12" fillId="0" borderId="0" xfId="0" applyNumberFormat="1" applyFont="1" applyAlignment="1">
      <alignment horizontal="left"/>
    </xf>
    <xf numFmtId="166" fontId="15" fillId="0" borderId="12" xfId="0" applyNumberFormat="1" applyFont="1" applyBorder="1" applyAlignment="1">
      <alignment horizontal="left"/>
    </xf>
    <xf numFmtId="166" fontId="18" fillId="0" borderId="12" xfId="0" applyNumberFormat="1" applyFont="1" applyBorder="1" applyAlignment="1">
      <alignment horizontal="left"/>
    </xf>
    <xf numFmtId="0" fontId="16" fillId="0" borderId="11" xfId="0" applyFont="1" applyBorder="1" applyAlignment="1">
      <alignment wrapText="1"/>
    </xf>
    <xf numFmtId="170" fontId="23" fillId="0" borderId="11" xfId="0" applyNumberFormat="1" applyFont="1" applyBorder="1" applyAlignment="1"/>
    <xf numFmtId="169" fontId="23" fillId="0" borderId="11" xfId="0" applyNumberFormat="1" applyFont="1" applyBorder="1" applyAlignment="1"/>
    <xf numFmtId="0" fontId="16" fillId="0" borderId="0" xfId="0" applyFont="1" applyAlignment="1">
      <alignment horizontal="left"/>
    </xf>
    <xf numFmtId="166" fontId="4" fillId="0" borderId="0" xfId="0" applyNumberFormat="1" applyFont="1" applyAlignment="1">
      <alignment horizontal="left"/>
    </xf>
    <xf numFmtId="0" fontId="13" fillId="0" borderId="0" xfId="0" applyFont="1" applyAlignment="1">
      <alignment horizontal="left" vertical="center"/>
    </xf>
    <xf numFmtId="0" fontId="25" fillId="0" borderId="0" xfId="0" applyFont="1" applyAlignment="1">
      <alignment horizontal="left"/>
    </xf>
    <xf numFmtId="0" fontId="13" fillId="0" borderId="1" xfId="0" applyFont="1" applyBorder="1" applyAlignment="1">
      <alignment horizontal="left"/>
    </xf>
    <xf numFmtId="0" fontId="13" fillId="0" borderId="9" xfId="0" applyFont="1" applyBorder="1" applyAlignment="1">
      <alignment horizontal="left"/>
    </xf>
    <xf numFmtId="0" fontId="13" fillId="0" borderId="4" xfId="0" applyFont="1" applyBorder="1" applyAlignment="1">
      <alignment wrapText="1" indent="3"/>
    </xf>
    <xf numFmtId="0" fontId="13" fillId="0" borderId="4" xfId="0" applyFont="1" applyBorder="1" applyAlignment="1">
      <alignment horizontal="left" indent="1"/>
    </xf>
    <xf numFmtId="0" fontId="13" fillId="0" borderId="4" xfId="0" applyFont="1" applyBorder="1" applyAlignment="1"/>
    <xf numFmtId="0" fontId="13" fillId="0" borderId="9" xfId="0" applyFont="1" applyBorder="1" applyAlignment="1"/>
    <xf numFmtId="0" fontId="13" fillId="0" borderId="0" xfId="0" applyFont="1" applyAlignment="1"/>
    <xf numFmtId="0" fontId="26" fillId="0" borderId="4" xfId="0" applyFont="1" applyBorder="1" applyAlignment="1"/>
    <xf numFmtId="166" fontId="17" fillId="0" borderId="3" xfId="0" applyNumberFormat="1" applyFont="1" applyBorder="1" applyAlignment="1"/>
    <xf numFmtId="166" fontId="17" fillId="0" borderId="11" xfId="0" applyNumberFormat="1" applyFont="1" applyBorder="1" applyAlignment="1"/>
    <xf numFmtId="0" fontId="13" fillId="0" borderId="3" xfId="0" applyFont="1" applyBorder="1" applyAlignment="1">
      <alignment horizontal="left"/>
    </xf>
    <xf numFmtId="0" fontId="27" fillId="0" borderId="4" xfId="0" applyFont="1" applyBorder="1" applyAlignment="1">
      <alignment horizontal="left"/>
    </xf>
    <xf numFmtId="0" fontId="26" fillId="0" borderId="4" xfId="0" applyFont="1" applyBorder="1" applyAlignment="1">
      <alignment horizontal="left"/>
    </xf>
    <xf numFmtId="0" fontId="16" fillId="0" borderId="6" xfId="0" applyFont="1" applyBorder="1" applyAlignment="1">
      <alignment wrapText="1"/>
    </xf>
    <xf numFmtId="166" fontId="17" fillId="0" borderId="6" xfId="0" applyNumberFormat="1" applyFont="1" applyBorder="1" applyAlignment="1"/>
    <xf numFmtId="166" fontId="17" fillId="0" borderId="7" xfId="0" applyNumberFormat="1" applyFont="1" applyBorder="1" applyAlignment="1"/>
    <xf numFmtId="0" fontId="27" fillId="0" borderId="0" xfId="0" applyFont="1" applyAlignment="1">
      <alignment horizontal="left"/>
    </xf>
    <xf numFmtId="0" fontId="26" fillId="0" borderId="0" xfId="0" applyFont="1" applyAlignment="1">
      <alignment horizontal="left"/>
    </xf>
    <xf numFmtId="0" fontId="13" fillId="0" borderId="1" xfId="0" applyFont="1" applyBorder="1" applyAlignment="1">
      <alignment wrapText="1"/>
    </xf>
    <xf numFmtId="167" fontId="17" fillId="0" borderId="11" xfId="0" applyNumberFormat="1" applyFont="1" applyBorder="1" applyAlignment="1"/>
    <xf numFmtId="0" fontId="13" fillId="0" borderId="11" xfId="0" applyFont="1" applyBorder="1" applyAlignment="1">
      <alignment wrapText="1"/>
    </xf>
    <xf numFmtId="0" fontId="13" fillId="0" borderId="6" xfId="0" applyFont="1" applyBorder="1" applyAlignment="1">
      <alignment wrapText="1"/>
    </xf>
    <xf numFmtId="167" fontId="17" fillId="0" borderId="6" xfId="0" applyNumberFormat="1" applyFont="1" applyBorder="1" applyAlignment="1"/>
    <xf numFmtId="0" fontId="28" fillId="0" borderId="6" xfId="0" applyFont="1" applyBorder="1" applyAlignment="1">
      <alignment wrapText="1"/>
    </xf>
    <xf numFmtId="0" fontId="12" fillId="0" borderId="0" xfId="0" applyFont="1" applyAlignment="1"/>
    <xf numFmtId="0" fontId="12" fillId="0" borderId="4" xfId="0" applyFont="1" applyBorder="1" applyAlignment="1"/>
    <xf numFmtId="0" fontId="15" fillId="0" borderId="4" xfId="0" applyFont="1" applyBorder="1" applyAlignment="1"/>
    <xf numFmtId="167" fontId="13" fillId="0" borderId="4" xfId="0" applyNumberFormat="1" applyFont="1" applyBorder="1" applyAlignment="1"/>
    <xf numFmtId="0" fontId="13" fillId="0" borderId="4" xfId="0" applyFont="1" applyBorder="1" applyAlignment="1">
      <alignment wrapText="1" indent="5"/>
    </xf>
    <xf numFmtId="167" fontId="23" fillId="0" borderId="11" xfId="0" applyNumberFormat="1" applyFont="1" applyBorder="1" applyAlignment="1"/>
    <xf numFmtId="167" fontId="23" fillId="0" borderId="6" xfId="0" applyNumberFormat="1" applyFont="1" applyBorder="1" applyAlignment="1"/>
    <xf numFmtId="167" fontId="16" fillId="0" borderId="0" xfId="0" applyNumberFormat="1" applyFont="1" applyAlignment="1"/>
    <xf numFmtId="0" fontId="16" fillId="0" borderId="4" xfId="0" applyFont="1" applyBorder="1" applyAlignment="1">
      <alignment horizontal="left"/>
    </xf>
    <xf numFmtId="0" fontId="12" fillId="0" borderId="1" xfId="0" applyFont="1" applyBorder="1" applyAlignment="1"/>
    <xf numFmtId="0" fontId="12" fillId="0" borderId="11" xfId="0" applyFont="1" applyBorder="1" applyAlignment="1"/>
    <xf numFmtId="0" fontId="12" fillId="0" borderId="2" xfId="0" applyFont="1" applyBorder="1" applyAlignment="1"/>
    <xf numFmtId="0" fontId="13" fillId="0" borderId="0" xfId="0" applyFont="1" applyAlignment="1">
      <alignment wrapText="1"/>
    </xf>
    <xf numFmtId="0" fontId="29" fillId="0" borderId="0" xfId="0" applyFont="1" applyAlignment="1">
      <alignment horizontal="left"/>
    </xf>
    <xf numFmtId="0" fontId="19" fillId="0" borderId="4" xfId="0" applyFont="1" applyBorder="1" applyAlignment="1">
      <alignment wrapText="1" indent="3"/>
    </xf>
    <xf numFmtId="168" fontId="24" fillId="0" borderId="4" xfId="0" applyNumberFormat="1" applyFont="1" applyBorder="1" applyAlignment="1">
      <alignment indent="1"/>
    </xf>
    <xf numFmtId="168" fontId="24" fillId="0" borderId="4" xfId="0" applyNumberFormat="1" applyFont="1" applyBorder="1" applyAlignment="1">
      <alignment indent="1"/>
    </xf>
    <xf numFmtId="168" fontId="19" fillId="0" borderId="0" xfId="0" applyNumberFormat="1" applyFont="1" applyAlignment="1">
      <alignment indent="1"/>
    </xf>
    <xf numFmtId="164" fontId="12" fillId="0" borderId="4" xfId="0" applyNumberFormat="1" applyFont="1" applyBorder="1" applyAlignment="1">
      <alignment horizontal="left"/>
    </xf>
    <xf numFmtId="167" fontId="13" fillId="0" borderId="0" xfId="0" applyNumberFormat="1" applyFont="1" applyAlignment="1"/>
    <xf numFmtId="166" fontId="13" fillId="0" borderId="0" xfId="0" applyNumberFormat="1" applyFont="1" applyAlignment="1"/>
    <xf numFmtId="164" fontId="12" fillId="0" borderId="0" xfId="0" applyNumberFormat="1" applyFont="1" applyAlignment="1">
      <alignment horizontal="left"/>
    </xf>
    <xf numFmtId="0" fontId="15" fillId="0" borderId="0" xfId="0" applyFont="1" applyAlignment="1">
      <alignment horizontal="left"/>
    </xf>
    <xf numFmtId="164" fontId="15" fillId="0" borderId="0" xfId="0" applyNumberFormat="1" applyFont="1" applyAlignment="1">
      <alignment horizontal="left"/>
    </xf>
    <xf numFmtId="164" fontId="4" fillId="0" borderId="0" xfId="0" applyNumberFormat="1" applyFont="1" applyAlignment="1">
      <alignment horizontal="left"/>
    </xf>
    <xf numFmtId="166" fontId="12" fillId="0" borderId="9" xfId="0" applyNumberFormat="1" applyFont="1" applyBorder="1" applyAlignment="1">
      <alignment horizontal="left"/>
    </xf>
    <xf numFmtId="167" fontId="13" fillId="0" borderId="9" xfId="0" applyNumberFormat="1" applyFont="1" applyBorder="1" applyAlignment="1"/>
    <xf numFmtId="167" fontId="27" fillId="0" borderId="4" xfId="0" applyNumberFormat="1" applyFont="1" applyBorder="1" applyAlignment="1"/>
    <xf numFmtId="164" fontId="4" fillId="0" borderId="0" xfId="0" applyNumberFormat="1" applyFont="1" applyAlignment="1"/>
    <xf numFmtId="0" fontId="16" fillId="0" borderId="6" xfId="0" applyFont="1" applyBorder="1" applyAlignment="1">
      <alignment wrapText="1" indent="3"/>
    </xf>
    <xf numFmtId="166" fontId="23" fillId="0" borderId="6" xfId="0" applyNumberFormat="1" applyFont="1" applyBorder="1" applyAlignment="1"/>
    <xf numFmtId="0" fontId="13" fillId="0" borderId="0" xfId="0" applyFont="1" applyAlignment="1">
      <alignment horizontal="left" indent="3"/>
    </xf>
    <xf numFmtId="167" fontId="4" fillId="0" borderId="0" xfId="0" applyNumberFormat="1" applyFont="1" applyAlignment="1">
      <alignment horizontal="left"/>
    </xf>
    <xf numFmtId="0" fontId="12" fillId="0" borderId="12" xfId="0" applyFont="1" applyBorder="1" applyAlignment="1">
      <alignment horizontal="left"/>
    </xf>
    <xf numFmtId="0" fontId="13" fillId="0" borderId="2" xfId="0" applyFont="1" applyBorder="1" applyAlignment="1">
      <alignment horizontal="left"/>
    </xf>
    <xf numFmtId="0" fontId="13" fillId="0" borderId="8" xfId="0" applyFont="1" applyBorder="1" applyAlignment="1">
      <alignment horizontal="left"/>
    </xf>
    <xf numFmtId="0" fontId="14" fillId="0" borderId="8" xfId="0" applyFont="1" applyBorder="1" applyAlignment="1">
      <alignment wrapText="1"/>
    </xf>
    <xf numFmtId="0" fontId="14" fillId="0" borderId="0" xfId="0" applyFont="1" applyAlignment="1">
      <alignment horizontal="left"/>
    </xf>
    <xf numFmtId="0" fontId="13" fillId="0" borderId="8" xfId="0" applyFont="1" applyBorder="1" applyAlignment="1">
      <alignment wrapText="1"/>
    </xf>
    <xf numFmtId="0" fontId="13" fillId="0" borderId="5" xfId="0" applyFont="1" applyBorder="1" applyAlignment="1">
      <alignment wrapText="1" indent="2"/>
    </xf>
    <xf numFmtId="0" fontId="13" fillId="0" borderId="0" xfId="0" applyFont="1" applyAlignment="1">
      <alignment horizontal="left" indent="2"/>
    </xf>
    <xf numFmtId="166" fontId="15" fillId="0" borderId="9" xfId="0" applyNumberFormat="1" applyFont="1" applyBorder="1" applyAlignment="1">
      <alignment horizontal="left"/>
    </xf>
    <xf numFmtId="0" fontId="13" fillId="0" borderId="6" xfId="0" applyFont="1" applyBorder="1" applyAlignment="1">
      <alignment wrapText="1" indent="4"/>
    </xf>
    <xf numFmtId="167" fontId="17" fillId="0" borderId="11" xfId="0" applyNumberFormat="1" applyFont="1" applyBorder="1" applyAlignment="1"/>
    <xf numFmtId="167" fontId="17" fillId="0" borderId="10" xfId="0" applyNumberFormat="1" applyFont="1" applyBorder="1" applyAlignment="1"/>
    <xf numFmtId="0" fontId="15" fillId="0" borderId="3" xfId="0" applyFont="1" applyBorder="1" applyAlignment="1">
      <alignment horizontal="left"/>
    </xf>
    <xf numFmtId="169" fontId="17" fillId="0" borderId="4" xfId="0" applyNumberFormat="1" applyFont="1" applyBorder="1" applyAlignment="1"/>
    <xf numFmtId="169" fontId="17" fillId="0" borderId="9" xfId="0" applyNumberFormat="1" applyFont="1" applyBorder="1" applyAlignment="1"/>
    <xf numFmtId="169" fontId="13" fillId="0" borderId="0" xfId="0" applyNumberFormat="1" applyFont="1" applyAlignment="1"/>
    <xf numFmtId="171" fontId="13" fillId="0" borderId="0" xfId="0" applyNumberFormat="1" applyFont="1" applyAlignment="1"/>
    <xf numFmtId="171" fontId="17" fillId="0" borderId="4" xfId="0" applyNumberFormat="1" applyFont="1" applyBorder="1" applyAlignment="1"/>
    <xf numFmtId="171" fontId="17" fillId="0" borderId="9" xfId="0" applyNumberFormat="1" applyFont="1" applyBorder="1" applyAlignment="1"/>
    <xf numFmtId="0" fontId="13" fillId="0" borderId="6" xfId="0" applyFont="1" applyBorder="1" applyAlignment="1">
      <alignment wrapText="1" indent="2"/>
    </xf>
    <xf numFmtId="171" fontId="17" fillId="0" borderId="6" xfId="0" applyNumberFormat="1" applyFont="1" applyBorder="1" applyAlignment="1"/>
    <xf numFmtId="171" fontId="17" fillId="0" borderId="7" xfId="0" applyNumberFormat="1" applyFont="1" applyBorder="1" applyAlignment="1"/>
    <xf numFmtId="169" fontId="17" fillId="0" borderId="11" xfId="0" applyNumberFormat="1" applyFont="1" applyBorder="1" applyAlignment="1"/>
    <xf numFmtId="169" fontId="17" fillId="0" borderId="10" xfId="0" applyNumberFormat="1" applyFont="1" applyBorder="1" applyAlignment="1"/>
    <xf numFmtId="0" fontId="16" fillId="0" borderId="13" xfId="0" applyFont="1" applyBorder="1" applyAlignment="1">
      <alignment horizontal="left"/>
    </xf>
    <xf numFmtId="164" fontId="17" fillId="0" borderId="4" xfId="0" applyNumberFormat="1" applyFont="1" applyBorder="1" applyAlignment="1"/>
    <xf numFmtId="164" fontId="17" fillId="0" borderId="9" xfId="0" applyNumberFormat="1" applyFont="1" applyBorder="1" applyAlignment="1"/>
    <xf numFmtId="164" fontId="13" fillId="0" borderId="0" xfId="0" applyNumberFormat="1" applyFont="1" applyAlignment="1"/>
    <xf numFmtId="164" fontId="17" fillId="0" borderId="6" xfId="0" applyNumberFormat="1" applyFont="1" applyBorder="1" applyAlignment="1"/>
    <xf numFmtId="164" fontId="17" fillId="0" borderId="7" xfId="0" applyNumberFormat="1" applyFont="1" applyBorder="1" applyAlignment="1"/>
    <xf numFmtId="0" fontId="13" fillId="0" borderId="4" xfId="0" applyFont="1" applyBorder="1" applyAlignment="1">
      <alignment wrapText="1" indent="4"/>
    </xf>
    <xf numFmtId="0" fontId="15" fillId="0" borderId="9" xfId="0" applyFont="1" applyBorder="1" applyAlignment="1">
      <alignment horizontal="left"/>
    </xf>
    <xf numFmtId="164" fontId="12" fillId="0" borderId="9" xfId="0" applyNumberFormat="1" applyFont="1" applyBorder="1" applyAlignment="1">
      <alignment horizontal="left"/>
    </xf>
    <xf numFmtId="164" fontId="15" fillId="0" borderId="4" xfId="0" applyNumberFormat="1" applyFont="1" applyBorder="1" applyAlignment="1">
      <alignment horizontal="left"/>
    </xf>
    <xf numFmtId="164" fontId="15" fillId="0" borderId="9" xfId="0" applyNumberFormat="1" applyFont="1" applyBorder="1" applyAlignment="1">
      <alignment horizontal="left"/>
    </xf>
    <xf numFmtId="164" fontId="17" fillId="0" borderId="7" xfId="0" applyNumberFormat="1" applyFont="1" applyBorder="1" applyAlignment="1"/>
    <xf numFmtId="164" fontId="13" fillId="0" borderId="0" xfId="0" applyNumberFormat="1" applyFont="1" applyAlignment="1"/>
    <xf numFmtId="164" fontId="17" fillId="0" borderId="6" xfId="0" applyNumberFormat="1" applyFont="1" applyBorder="1" applyAlignment="1"/>
    <xf numFmtId="164" fontId="17" fillId="0" borderId="4" xfId="0" applyNumberFormat="1" applyFont="1" applyBorder="1" applyAlignment="1"/>
    <xf numFmtId="164" fontId="17" fillId="0" borderId="10" xfId="0" applyNumberFormat="1" applyFont="1" applyBorder="1" applyAlignment="1"/>
    <xf numFmtId="0" fontId="13" fillId="0" borderId="6" xfId="0" applyFont="1" applyBorder="1" applyAlignment="1">
      <alignment wrapText="1" indent="5"/>
    </xf>
    <xf numFmtId="164" fontId="17" fillId="0" borderId="14" xfId="0" applyNumberFormat="1" applyFont="1" applyBorder="1" applyAlignment="1"/>
    <xf numFmtId="164" fontId="17" fillId="0" borderId="15" xfId="0" applyNumberFormat="1" applyFont="1" applyBorder="1" applyAlignment="1"/>
    <xf numFmtId="0" fontId="13" fillId="0" borderId="13" xfId="0" applyFont="1" applyBorder="1" applyAlignment="1">
      <alignment horizontal="center" wrapText="1"/>
    </xf>
    <xf numFmtId="0" fontId="13" fillId="0" borderId="12" xfId="0" applyFont="1" applyBorder="1" applyAlignment="1">
      <alignment horizontal="center" wrapText="1"/>
    </xf>
    <xf numFmtId="0" fontId="12" fillId="0" borderId="13" xfId="0" applyFont="1" applyBorder="1" applyAlignment="1">
      <alignment horizontal="left"/>
    </xf>
    <xf numFmtId="169" fontId="17" fillId="0" borderId="0" xfId="0" applyNumberFormat="1" applyFont="1" applyAlignment="1"/>
    <xf numFmtId="171" fontId="17" fillId="0" borderId="0" xfId="0" applyNumberFormat="1" applyFont="1" applyAlignment="1"/>
    <xf numFmtId="171" fontId="17" fillId="0" borderId="4" xfId="0" applyNumberFormat="1" applyFont="1" applyBorder="1" applyAlignment="1"/>
    <xf numFmtId="0" fontId="13" fillId="0" borderId="4" xfId="0" applyFont="1" applyBorder="1" applyAlignment="1">
      <alignment wrapText="1" indent="5"/>
    </xf>
    <xf numFmtId="169" fontId="27" fillId="0" borderId="4" xfId="0" applyNumberFormat="1" applyFont="1" applyBorder="1" applyAlignment="1"/>
    <xf numFmtId="171" fontId="27" fillId="0" borderId="4" xfId="0" applyNumberFormat="1" applyFont="1" applyBorder="1" applyAlignment="1"/>
    <xf numFmtId="171" fontId="27" fillId="0" borderId="9" xfId="0" applyNumberFormat="1" applyFont="1" applyBorder="1" applyAlignment="1"/>
    <xf numFmtId="171" fontId="17" fillId="0" borderId="9" xfId="0" applyNumberFormat="1" applyFont="1" applyBorder="1" applyAlignment="1"/>
    <xf numFmtId="0" fontId="13" fillId="0" borderId="4" xfId="0" applyFont="1" applyBorder="1" applyAlignment="1">
      <alignment vertical="center" wrapText="1"/>
    </xf>
    <xf numFmtId="171" fontId="12" fillId="0" borderId="4" xfId="0" applyNumberFormat="1" applyFont="1" applyBorder="1" applyAlignment="1">
      <alignment horizontal="left"/>
    </xf>
    <xf numFmtId="171" fontId="12" fillId="0" borderId="9" xfId="0" applyNumberFormat="1" applyFont="1" applyBorder="1" applyAlignment="1">
      <alignment horizontal="left"/>
    </xf>
    <xf numFmtId="171" fontId="12" fillId="0" borderId="0" xfId="0" applyNumberFormat="1" applyFont="1" applyAlignment="1">
      <alignment horizontal="left"/>
    </xf>
    <xf numFmtId="171" fontId="15" fillId="0" borderId="4" xfId="0" applyNumberFormat="1" applyFont="1" applyBorder="1" applyAlignment="1">
      <alignment horizontal="left"/>
    </xf>
    <xf numFmtId="171" fontId="15" fillId="0" borderId="9" xfId="0" applyNumberFormat="1" applyFont="1" applyBorder="1" applyAlignment="1">
      <alignment horizontal="left"/>
    </xf>
    <xf numFmtId="171" fontId="17" fillId="0" borderId="12" xfId="0" applyNumberFormat="1" applyFont="1" applyBorder="1" applyAlignment="1"/>
    <xf numFmtId="0" fontId="31" fillId="0" borderId="0" xfId="0" applyFont="1" applyAlignment="1">
      <alignment horizontal="justify"/>
    </xf>
    <xf numFmtId="171" fontId="25" fillId="0" borderId="0" xfId="0" applyNumberFormat="1" applyFont="1" applyAlignment="1"/>
    <xf numFmtId="0" fontId="16" fillId="0" borderId="0" xfId="0" applyFont="1" applyAlignment="1">
      <alignment horizontal="center"/>
    </xf>
    <xf numFmtId="166" fontId="12" fillId="0" borderId="1" xfId="0" applyNumberFormat="1" applyFont="1" applyBorder="1" applyAlignment="1">
      <alignment horizontal="left"/>
    </xf>
    <xf numFmtId="166" fontId="13" fillId="0" borderId="4" xfId="0" applyNumberFormat="1" applyFont="1" applyBorder="1" applyAlignment="1"/>
    <xf numFmtId="166" fontId="12" fillId="0" borderId="4" xfId="0" applyNumberFormat="1" applyFont="1" applyBorder="1" applyAlignment="1">
      <alignment horizontal="left"/>
    </xf>
    <xf numFmtId="166" fontId="12" fillId="0" borderId="0" xfId="0" applyNumberFormat="1" applyFont="1" applyAlignment="1">
      <alignment horizontal="left"/>
    </xf>
    <xf numFmtId="166" fontId="27" fillId="0" borderId="4" xfId="0" applyNumberFormat="1" applyFont="1" applyBorder="1" applyAlignment="1"/>
    <xf numFmtId="166" fontId="27" fillId="0" borderId="9" xfId="0" applyNumberFormat="1" applyFont="1" applyBorder="1" applyAlignment="1"/>
    <xf numFmtId="0" fontId="16" fillId="0" borderId="8" xfId="0" applyFont="1" applyBorder="1" applyAlignment="1">
      <alignment wrapText="1"/>
    </xf>
    <xf numFmtId="167" fontId="27" fillId="0" borderId="9" xfId="0" applyNumberFormat="1" applyFont="1" applyBorder="1" applyAlignment="1"/>
    <xf numFmtId="167" fontId="26" fillId="0" borderId="4" xfId="0" applyNumberFormat="1" applyFont="1" applyBorder="1" applyAlignment="1"/>
    <xf numFmtId="0" fontId="13" fillId="0" borderId="8" xfId="0" applyFont="1" applyBorder="1" applyAlignment="1">
      <alignment wrapText="1" indent="2"/>
    </xf>
    <xf numFmtId="0" fontId="13" fillId="0" borderId="5" xfId="0" applyFont="1" applyBorder="1" applyAlignment="1">
      <alignment wrapText="1" indent="4"/>
    </xf>
    <xf numFmtId="0" fontId="13" fillId="0" borderId="12" xfId="0" applyFont="1" applyBorder="1" applyAlignment="1">
      <alignment horizontal="left"/>
    </xf>
    <xf numFmtId="164" fontId="27" fillId="0" borderId="0" xfId="0" applyNumberFormat="1" applyFont="1" applyAlignment="1">
      <alignment horizontal="left"/>
    </xf>
    <xf numFmtId="0" fontId="16" fillId="0" borderId="2" xfId="0" applyFont="1" applyBorder="1" applyAlignment="1">
      <alignment wrapText="1"/>
    </xf>
    <xf numFmtId="0" fontId="27" fillId="0" borderId="1" xfId="0" applyFont="1" applyBorder="1" applyAlignment="1">
      <alignment horizontal="left"/>
    </xf>
    <xf numFmtId="170" fontId="17" fillId="0" borderId="9" xfId="0" applyNumberFormat="1" applyFont="1" applyBorder="1" applyAlignment="1"/>
    <xf numFmtId="166" fontId="13" fillId="0" borderId="0" xfId="0" applyNumberFormat="1" applyFont="1" applyAlignment="1"/>
    <xf numFmtId="170" fontId="17" fillId="0" borderId="4" xfId="0" applyNumberFormat="1" applyFont="1" applyBorder="1" applyAlignment="1"/>
    <xf numFmtId="0" fontId="13" fillId="0" borderId="16" xfId="0" applyFont="1" applyBorder="1" applyAlignment="1">
      <alignment wrapText="1"/>
    </xf>
    <xf numFmtId="169" fontId="17" fillId="0" borderId="11" xfId="0" applyNumberFormat="1" applyFont="1" applyBorder="1" applyAlignment="1"/>
    <xf numFmtId="0" fontId="32" fillId="0" borderId="0" xfId="0" applyFont="1" applyAlignment="1">
      <alignment horizontal="left"/>
    </xf>
    <xf numFmtId="169" fontId="12" fillId="0" borderId="1" xfId="0" applyNumberFormat="1" applyFont="1" applyBorder="1" applyAlignment="1">
      <alignment horizontal="left"/>
    </xf>
    <xf numFmtId="166" fontId="12" fillId="0" borderId="3" xfId="0" applyNumberFormat="1" applyFont="1" applyBorder="1" applyAlignment="1">
      <alignment horizontal="left"/>
    </xf>
    <xf numFmtId="166" fontId="12" fillId="0" borderId="13" xfId="0" applyNumberFormat="1" applyFont="1" applyBorder="1" applyAlignment="1">
      <alignment horizontal="left"/>
    </xf>
    <xf numFmtId="0" fontId="27" fillId="0" borderId="3" xfId="0" applyFont="1" applyBorder="1" applyAlignment="1">
      <alignment horizontal="left"/>
    </xf>
    <xf numFmtId="166" fontId="17" fillId="0" borderId="12" xfId="0" applyNumberFormat="1" applyFont="1" applyBorder="1" applyAlignment="1"/>
    <xf numFmtId="166" fontId="17" fillId="0" borderId="6" xfId="0" applyNumberFormat="1" applyFont="1" applyBorder="1" applyAlignment="1"/>
    <xf numFmtId="164" fontId="17" fillId="0" borderId="1" xfId="0" applyNumberFormat="1" applyFont="1" applyBorder="1" applyAlignment="1"/>
    <xf numFmtId="164" fontId="17" fillId="0" borderId="3" xfId="0" applyNumberFormat="1" applyFont="1" applyBorder="1" applyAlignment="1"/>
    <xf numFmtId="164" fontId="17" fillId="0" borderId="8" xfId="0" applyNumberFormat="1" applyFont="1" applyBorder="1" applyAlignment="1"/>
    <xf numFmtId="164" fontId="17" fillId="0" borderId="2" xfId="0" applyNumberFormat="1" applyFont="1" applyBorder="1" applyAlignment="1"/>
    <xf numFmtId="164" fontId="17" fillId="0" borderId="17" xfId="0" applyNumberFormat="1" applyFont="1" applyBorder="1" applyAlignment="1"/>
    <xf numFmtId="171" fontId="12" fillId="0" borderId="8" xfId="0" applyNumberFormat="1" applyFont="1" applyBorder="1" applyAlignment="1">
      <alignment horizontal="left"/>
    </xf>
    <xf numFmtId="171" fontId="13" fillId="0" borderId="4" xfId="0" applyNumberFormat="1" applyFont="1" applyBorder="1" applyAlignment="1"/>
    <xf numFmtId="171" fontId="13" fillId="0" borderId="9" xfId="0" applyNumberFormat="1" applyFont="1" applyBorder="1" applyAlignment="1"/>
    <xf numFmtId="169" fontId="17" fillId="0" borderId="8" xfId="0" applyNumberFormat="1" applyFont="1" applyBorder="1" applyAlignment="1"/>
    <xf numFmtId="171" fontId="17" fillId="0" borderId="8" xfId="0" applyNumberFormat="1" applyFont="1" applyBorder="1" applyAlignment="1"/>
    <xf numFmtId="171" fontId="12" fillId="0" borderId="8" xfId="0" applyNumberFormat="1" applyFont="1" applyBorder="1" applyAlignment="1"/>
    <xf numFmtId="171" fontId="12" fillId="0" borderId="4" xfId="0" applyNumberFormat="1" applyFont="1" applyBorder="1" applyAlignment="1"/>
    <xf numFmtId="171" fontId="12" fillId="0" borderId="0" xfId="0" applyNumberFormat="1" applyFont="1" applyAlignment="1"/>
    <xf numFmtId="171" fontId="12" fillId="0" borderId="9" xfId="0" applyNumberFormat="1" applyFont="1" applyBorder="1" applyAlignment="1"/>
    <xf numFmtId="171" fontId="18" fillId="0" borderId="8" xfId="0" applyNumberFormat="1" applyFont="1" applyBorder="1" applyAlignment="1"/>
    <xf numFmtId="171" fontId="15" fillId="0" borderId="4" xfId="0" applyNumberFormat="1" applyFont="1" applyBorder="1" applyAlignment="1"/>
    <xf numFmtId="171" fontId="15" fillId="0" borderId="9" xfId="0" applyNumberFormat="1" applyFont="1" applyBorder="1" applyAlignment="1"/>
    <xf numFmtId="169" fontId="17" fillId="0" borderId="8" xfId="0" applyNumberFormat="1" applyFont="1" applyBorder="1" applyAlignment="1"/>
    <xf numFmtId="169" fontId="17" fillId="0" borderId="4" xfId="0" applyNumberFormat="1" applyFont="1" applyBorder="1" applyAlignment="1"/>
    <xf numFmtId="169" fontId="17" fillId="0" borderId="0" xfId="0" applyNumberFormat="1" applyFont="1" applyAlignment="1"/>
    <xf numFmtId="169" fontId="17" fillId="0" borderId="9" xfId="0" applyNumberFormat="1" applyFont="1" applyBorder="1" applyAlignment="1"/>
    <xf numFmtId="169" fontId="27" fillId="0" borderId="9" xfId="0" applyNumberFormat="1" applyFont="1" applyBorder="1" applyAlignment="1"/>
    <xf numFmtId="0" fontId="13" fillId="0" borderId="4" xfId="0" applyFont="1" applyBorder="1" applyAlignment="1">
      <alignment wrapText="1" indent="5"/>
    </xf>
    <xf numFmtId="171" fontId="17" fillId="0" borderId="8" xfId="0" applyNumberFormat="1" applyFont="1" applyBorder="1" applyAlignment="1"/>
    <xf numFmtId="171" fontId="17" fillId="0" borderId="0" xfId="0" applyNumberFormat="1" applyFont="1" applyAlignment="1"/>
    <xf numFmtId="169" fontId="17" fillId="0" borderId="5" xfId="0" applyNumberFormat="1" applyFont="1" applyBorder="1" applyAlignment="1"/>
    <xf numFmtId="169" fontId="17" fillId="0" borderId="6" xfId="0" applyNumberFormat="1" applyFont="1" applyBorder="1" applyAlignment="1"/>
    <xf numFmtId="169" fontId="17" fillId="0" borderId="12" xfId="0" applyNumberFormat="1" applyFont="1" applyBorder="1" applyAlignment="1"/>
    <xf numFmtId="169" fontId="17" fillId="0" borderId="7" xfId="0" applyNumberFormat="1" applyFont="1" applyBorder="1" applyAlignment="1"/>
    <xf numFmtId="166" fontId="13" fillId="0" borderId="0" xfId="0" applyNumberFormat="1" applyFont="1" applyAlignment="1">
      <alignment horizontal="left"/>
    </xf>
    <xf numFmtId="166" fontId="26" fillId="0" borderId="4" xfId="0" applyNumberFormat="1" applyFont="1" applyBorder="1" applyAlignment="1">
      <alignment horizontal="left"/>
    </xf>
    <xf numFmtId="167" fontId="13" fillId="0" borderId="0" xfId="0" applyNumberFormat="1" applyFont="1" applyAlignment="1">
      <alignment horizontal="left"/>
    </xf>
    <xf numFmtId="166" fontId="23" fillId="0" borderId="11" xfId="0" applyNumberFormat="1" applyFont="1" applyBorder="1" applyAlignment="1"/>
    <xf numFmtId="166" fontId="16" fillId="0" borderId="0" xfId="0" applyNumberFormat="1" applyFont="1" applyAlignment="1">
      <alignment horizontal="left"/>
    </xf>
    <xf numFmtId="0" fontId="14" fillId="0" borderId="6" xfId="0" applyFont="1" applyBorder="1" applyAlignment="1">
      <alignment wrapText="1"/>
    </xf>
    <xf numFmtId="166" fontId="26" fillId="0" borderId="9" xfId="0" applyNumberFormat="1" applyFont="1" applyBorder="1" applyAlignment="1">
      <alignment horizontal="left"/>
    </xf>
    <xf numFmtId="166" fontId="23" fillId="0" borderId="16" xfId="0" applyNumberFormat="1" applyFont="1" applyBorder="1" applyAlignment="1"/>
    <xf numFmtId="166" fontId="23" fillId="0" borderId="10" xfId="0" applyNumberFormat="1" applyFont="1" applyBorder="1" applyAlignment="1"/>
    <xf numFmtId="166" fontId="13" fillId="0" borderId="4" xfId="0" applyNumberFormat="1" applyFont="1" applyBorder="1" applyAlignment="1">
      <alignment horizontal="left"/>
    </xf>
    <xf numFmtId="166" fontId="16" fillId="0" borderId="9" xfId="0" applyNumberFormat="1" applyFont="1" applyBorder="1" applyAlignment="1">
      <alignment horizontal="left"/>
    </xf>
    <xf numFmtId="167" fontId="23" fillId="0" borderId="8" xfId="0" applyNumberFormat="1" applyFont="1" applyBorder="1" applyAlignment="1"/>
    <xf numFmtId="167" fontId="23" fillId="0" borderId="4" xfId="0" applyNumberFormat="1" applyFont="1" applyBorder="1" applyAlignment="1"/>
    <xf numFmtId="167" fontId="23" fillId="0" borderId="0" xfId="0" applyNumberFormat="1" applyFont="1" applyAlignment="1"/>
    <xf numFmtId="167" fontId="23" fillId="0" borderId="9" xfId="0" applyNumberFormat="1" applyFont="1" applyBorder="1" applyAlignment="1"/>
    <xf numFmtId="167" fontId="23" fillId="0" borderId="5" xfId="0" applyNumberFormat="1" applyFont="1" applyBorder="1" applyAlignment="1"/>
    <xf numFmtId="167" fontId="23" fillId="0" borderId="12" xfId="0" applyNumberFormat="1" applyFont="1" applyBorder="1" applyAlignment="1"/>
    <xf numFmtId="167" fontId="23" fillId="0" borderId="7" xfId="0" applyNumberFormat="1" applyFont="1" applyBorder="1" applyAlignment="1"/>
    <xf numFmtId="166" fontId="23" fillId="0" borderId="5" xfId="0" applyNumberFormat="1" applyFont="1" applyBorder="1" applyAlignment="1"/>
    <xf numFmtId="166" fontId="23" fillId="0" borderId="12" xfId="0" applyNumberFormat="1" applyFont="1" applyBorder="1" applyAlignment="1"/>
    <xf numFmtId="0" fontId="14" fillId="0" borderId="1" xfId="0" applyFont="1" applyBorder="1" applyAlignment="1">
      <alignment horizontal="left"/>
    </xf>
    <xf numFmtId="0" fontId="4" fillId="0" borderId="4" xfId="0" applyFont="1" applyBorder="1" applyAlignment="1">
      <alignment wrapText="1"/>
    </xf>
    <xf numFmtId="0" fontId="15" fillId="0" borderId="8" xfId="0" applyFont="1" applyBorder="1" applyAlignment="1">
      <alignment horizontal="left"/>
    </xf>
    <xf numFmtId="0" fontId="4" fillId="0" borderId="4" xfId="0" applyFont="1" applyBorder="1" applyAlignment="1">
      <alignment wrapText="1" indent="2"/>
    </xf>
    <xf numFmtId="166" fontId="17" fillId="0" borderId="0" xfId="0" applyNumberFormat="1" applyFont="1" applyAlignment="1"/>
    <xf numFmtId="169" fontId="23" fillId="0" borderId="0" xfId="0" applyNumberFormat="1" applyFont="1" applyAlignment="1"/>
    <xf numFmtId="169" fontId="23" fillId="0" borderId="12" xfId="0" applyNumberFormat="1" applyFont="1" applyBorder="1" applyAlignment="1"/>
    <xf numFmtId="166" fontId="27" fillId="0" borderId="0" xfId="0" applyNumberFormat="1" applyFont="1" applyAlignment="1">
      <alignment horizontal="left"/>
    </xf>
    <xf numFmtId="167" fontId="13" fillId="0" borderId="0" xfId="0" applyNumberFormat="1" applyFont="1" applyAlignment="1">
      <alignment horizontal="left"/>
    </xf>
    <xf numFmtId="166" fontId="13" fillId="0" borderId="0" xfId="0" applyNumberFormat="1" applyFont="1" applyAlignment="1">
      <alignment horizontal="left"/>
    </xf>
    <xf numFmtId="0" fontId="14" fillId="0" borderId="1" xfId="0" applyFont="1" applyBorder="1" applyAlignment="1">
      <alignment wrapText="1"/>
    </xf>
    <xf numFmtId="166" fontId="17" fillId="0" borderId="2" xfId="0" applyNumberFormat="1" applyFont="1" applyBorder="1" applyAlignment="1"/>
    <xf numFmtId="0" fontId="14" fillId="0" borderId="11" xfId="0" applyFont="1" applyBorder="1" applyAlignment="1">
      <alignment wrapText="1"/>
    </xf>
    <xf numFmtId="0" fontId="16" fillId="0" borderId="16" xfId="0" applyFont="1" applyBorder="1" applyAlignment="1">
      <alignment horizontal="center" wrapText="1"/>
    </xf>
    <xf numFmtId="0" fontId="16" fillId="0" borderId="11" xfId="0" applyFont="1" applyBorder="1" applyAlignment="1">
      <alignment horizontal="center" wrapText="1"/>
    </xf>
    <xf numFmtId="166" fontId="17" fillId="0" borderId="8" xfId="0" applyNumberFormat="1" applyFont="1" applyBorder="1" applyAlignment="1"/>
    <xf numFmtId="166" fontId="17" fillId="0" borderId="4" xfId="0" applyNumberFormat="1" applyFont="1" applyBorder="1" applyAlignment="1"/>
    <xf numFmtId="166" fontId="17" fillId="0" borderId="0" xfId="0" applyNumberFormat="1" applyFont="1" applyAlignment="1"/>
    <xf numFmtId="167" fontId="17" fillId="0" borderId="0" xfId="0" applyNumberFormat="1" applyFont="1" applyAlignment="1"/>
    <xf numFmtId="167" fontId="17" fillId="0" borderId="5" xfId="0" applyNumberFormat="1" applyFont="1" applyBorder="1" applyAlignment="1"/>
    <xf numFmtId="167" fontId="17" fillId="0" borderId="12" xfId="0" applyNumberFormat="1" applyFont="1" applyBorder="1" applyAlignment="1"/>
    <xf numFmtId="166" fontId="17" fillId="0" borderId="5" xfId="0" applyNumberFormat="1" applyFont="1" applyBorder="1" applyAlignment="1"/>
    <xf numFmtId="166" fontId="17" fillId="0" borderId="11" xfId="0" applyNumberFormat="1" applyFont="1" applyBorder="1" applyAlignment="1"/>
    <xf numFmtId="166" fontId="12" fillId="0" borderId="8" xfId="0" applyNumberFormat="1" applyFont="1" applyBorder="1" applyAlignment="1">
      <alignment horizontal="left"/>
    </xf>
    <xf numFmtId="166" fontId="12" fillId="0" borderId="0" xfId="0" applyNumberFormat="1" applyFont="1" applyAlignment="1">
      <alignment horizontal="left"/>
    </xf>
    <xf numFmtId="166" fontId="12" fillId="0" borderId="9" xfId="0" applyNumberFormat="1" applyFont="1" applyBorder="1" applyAlignment="1">
      <alignment horizontal="left"/>
    </xf>
    <xf numFmtId="167" fontId="13" fillId="0" borderId="8" xfId="0" applyNumberFormat="1" applyFont="1" applyBorder="1" applyAlignment="1">
      <alignment horizontal="left"/>
    </xf>
    <xf numFmtId="166" fontId="17" fillId="0" borderId="1" xfId="0" applyNumberFormat="1" applyFont="1" applyBorder="1" applyAlignment="1"/>
    <xf numFmtId="166" fontId="17" fillId="0" borderId="3" xfId="0" applyNumberFormat="1" applyFont="1" applyBorder="1" applyAlignment="1"/>
    <xf numFmtId="167" fontId="13" fillId="0" borderId="4" xfId="0" applyNumberFormat="1" applyFont="1" applyBorder="1" applyAlignment="1">
      <alignment horizontal="left"/>
    </xf>
    <xf numFmtId="167" fontId="26" fillId="0" borderId="4" xfId="0" applyNumberFormat="1" applyFont="1" applyBorder="1" applyAlignment="1">
      <alignment horizontal="left"/>
    </xf>
    <xf numFmtId="167" fontId="26" fillId="0" borderId="9" xfId="0" applyNumberFormat="1" applyFont="1" applyBorder="1" applyAlignment="1">
      <alignment horizontal="left"/>
    </xf>
    <xf numFmtId="167" fontId="17" fillId="0" borderId="7" xfId="0" applyNumberFormat="1" applyFont="1" applyBorder="1" applyAlignment="1"/>
    <xf numFmtId="166" fontId="16" fillId="0" borderId="0" xfId="0" applyNumberFormat="1" applyFont="1" applyAlignment="1">
      <alignment horizontal="left"/>
    </xf>
    <xf numFmtId="166" fontId="23" fillId="0" borderId="16" xfId="0" applyNumberFormat="1" applyFont="1" applyBorder="1" applyAlignment="1"/>
    <xf numFmtId="166" fontId="23" fillId="0" borderId="11" xfId="0" applyNumberFormat="1" applyFont="1" applyBorder="1" applyAlignment="1"/>
    <xf numFmtId="0" fontId="16" fillId="0" borderId="1" xfId="0" applyFont="1" applyBorder="1" applyAlignment="1">
      <alignment horizontal="left"/>
    </xf>
    <xf numFmtId="172" fontId="17" fillId="0" borderId="6" xfId="0" applyNumberFormat="1" applyFont="1" applyBorder="1" applyAlignment="1">
      <alignment horizontal="center"/>
    </xf>
    <xf numFmtId="172" fontId="17" fillId="0" borderId="7" xfId="0" applyNumberFormat="1" applyFont="1" applyBorder="1" applyAlignment="1">
      <alignment horizontal="center"/>
    </xf>
    <xf numFmtId="0" fontId="18" fillId="0" borderId="1" xfId="0" applyFont="1" applyBorder="1" applyAlignment="1">
      <alignment horizontal="left"/>
    </xf>
    <xf numFmtId="0" fontId="18" fillId="0" borderId="4" xfId="0" applyFont="1" applyBorder="1" applyAlignment="1">
      <alignment horizontal="left"/>
    </xf>
    <xf numFmtId="167" fontId="17" fillId="0" borderId="2" xfId="0" applyNumberFormat="1" applyFont="1" applyBorder="1" applyAlignment="1"/>
    <xf numFmtId="167" fontId="17" fillId="0" borderId="1" xfId="0" applyNumberFormat="1" applyFont="1" applyBorder="1" applyAlignment="1"/>
    <xf numFmtId="167" fontId="17" fillId="0" borderId="13" xfId="0" applyNumberFormat="1" applyFont="1" applyBorder="1" applyAlignment="1"/>
    <xf numFmtId="167" fontId="17" fillId="0" borderId="3" xfId="0" applyNumberFormat="1" applyFont="1" applyBorder="1" applyAlignment="1"/>
    <xf numFmtId="0" fontId="16" fillId="0" borderId="6" xfId="0" applyFont="1" applyBorder="1" applyAlignment="1">
      <alignment vertical="center" wrapText="1"/>
    </xf>
    <xf numFmtId="166" fontId="23" fillId="0" borderId="6" xfId="0" applyNumberFormat="1" applyFont="1" applyBorder="1" applyAlignment="1"/>
    <xf numFmtId="166" fontId="23" fillId="0" borderId="7" xfId="0" applyNumberFormat="1" applyFont="1" applyBorder="1" applyAlignment="1"/>
    <xf numFmtId="172" fontId="17" fillId="0" borderId="4" xfId="0" applyNumberFormat="1" applyFont="1" applyBorder="1" applyAlignment="1">
      <alignment horizontal="center"/>
    </xf>
    <xf numFmtId="166" fontId="23" fillId="0" borderId="1" xfId="0" applyNumberFormat="1" applyFont="1" applyBorder="1" applyAlignment="1"/>
    <xf numFmtId="167" fontId="12" fillId="0" borderId="0" xfId="0" applyNumberFormat="1" applyFont="1" applyAlignment="1">
      <alignment horizontal="left"/>
    </xf>
    <xf numFmtId="0" fontId="12" fillId="0" borderId="1" xfId="0" applyFont="1" applyBorder="1" applyAlignment="1">
      <alignment horizontal="center" wrapText="1"/>
    </xf>
    <xf numFmtId="0" fontId="12" fillId="0" borderId="13" xfId="0" applyFont="1" applyBorder="1" applyAlignment="1">
      <alignment horizontal="center" wrapText="1"/>
    </xf>
    <xf numFmtId="0" fontId="13" fillId="0" borderId="6" xfId="0" applyFont="1" applyBorder="1" applyAlignment="1">
      <alignment horizontal="left"/>
    </xf>
    <xf numFmtId="168" fontId="17" fillId="0" borderId="4" xfId="0" applyNumberFormat="1" applyFont="1" applyBorder="1" applyAlignment="1"/>
    <xf numFmtId="168" fontId="17" fillId="0" borderId="1" xfId="0" applyNumberFormat="1" applyFont="1" applyBorder="1" applyAlignment="1"/>
    <xf numFmtId="0" fontId="13" fillId="0" borderId="4" xfId="0" applyFont="1" applyBorder="1" applyAlignment="1">
      <alignment horizontal="right" wrapText="1"/>
    </xf>
    <xf numFmtId="168" fontId="23" fillId="0" borderId="6" xfId="0" applyNumberFormat="1" applyFont="1" applyBorder="1" applyAlignment="1"/>
    <xf numFmtId="0" fontId="12" fillId="0" borderId="26" xfId="0" applyFont="1" applyBorder="1" applyAlignment="1">
      <alignment wrapText="1"/>
    </xf>
    <xf numFmtId="0" fontId="12" fillId="0" borderId="27" xfId="0" applyFont="1" applyBorder="1" applyAlignment="1">
      <alignment horizontal="left"/>
    </xf>
    <xf numFmtId="0" fontId="2" fillId="0" borderId="28" xfId="0" applyFont="1" applyBorder="1" applyAlignment="1">
      <alignment horizontal="center" wrapText="1"/>
    </xf>
    <xf numFmtId="0" fontId="12" fillId="0" borderId="27" xfId="0" applyFont="1" applyBorder="1" applyAlignment="1">
      <alignment horizontal="left" wrapText="1"/>
    </xf>
    <xf numFmtId="0" fontId="2" fillId="0" borderId="29" xfId="0" applyFont="1" applyBorder="1" applyAlignment="1">
      <alignment horizontal="center" wrapText="1"/>
    </xf>
    <xf numFmtId="0" fontId="12" fillId="0" borderId="28" xfId="0" applyFont="1" applyBorder="1" applyAlignment="1">
      <alignment horizontal="left" wrapText="1"/>
    </xf>
    <xf numFmtId="0" fontId="2" fillId="0" borderId="30" xfId="0" applyFont="1" applyBorder="1" applyAlignment="1">
      <alignment wrapText="1"/>
    </xf>
    <xf numFmtId="171" fontId="34" fillId="0" borderId="20" xfId="0" applyNumberFormat="1" applyFont="1" applyBorder="1" applyAlignment="1">
      <alignment horizontal="center"/>
    </xf>
    <xf numFmtId="0" fontId="12" fillId="0" borderId="20" xfId="0" applyFont="1" applyBorder="1" applyAlignment="1">
      <alignment horizontal="center"/>
    </xf>
    <xf numFmtId="0" fontId="12" fillId="0" borderId="0" xfId="0" applyFont="1" applyAlignment="1">
      <alignment horizontal="center"/>
    </xf>
    <xf numFmtId="173" fontId="34" fillId="0" borderId="31" xfId="0" applyNumberFormat="1" applyFont="1" applyBorder="1" applyAlignment="1">
      <alignment horizontal="center"/>
    </xf>
    <xf numFmtId="171" fontId="34" fillId="0" borderId="0" xfId="0" applyNumberFormat="1" applyFont="1" applyAlignment="1">
      <alignment horizontal="center"/>
    </xf>
    <xf numFmtId="173" fontId="12" fillId="0" borderId="31" xfId="0" applyNumberFormat="1" applyFont="1" applyBorder="1" applyAlignment="1">
      <alignment horizontal="center"/>
    </xf>
    <xf numFmtId="0" fontId="2" fillId="0" borderId="26" xfId="0" applyFont="1" applyBorder="1" applyAlignment="1">
      <alignment wrapText="1"/>
    </xf>
    <xf numFmtId="171" fontId="34" fillId="0" borderId="27" xfId="0" applyNumberFormat="1" applyFont="1" applyBorder="1" applyAlignment="1">
      <alignment horizontal="center"/>
    </xf>
    <xf numFmtId="0" fontId="12" fillId="0" borderId="27" xfId="0" applyFont="1" applyBorder="1" applyAlignment="1">
      <alignment horizontal="center"/>
    </xf>
    <xf numFmtId="173" fontId="12" fillId="0" borderId="32" xfId="0" applyNumberFormat="1" applyFont="1" applyBorder="1" applyAlignment="1">
      <alignment horizontal="center"/>
    </xf>
    <xf numFmtId="0" fontId="35" fillId="0" borderId="26" xfId="0" applyFont="1" applyBorder="1" applyAlignment="1">
      <alignment wrapText="1"/>
    </xf>
    <xf numFmtId="171" fontId="36" fillId="0" borderId="27" xfId="0" applyNumberFormat="1" applyFont="1" applyBorder="1" applyAlignment="1">
      <alignment horizontal="center"/>
    </xf>
    <xf numFmtId="173" fontId="37" fillId="0" borderId="32" xfId="0" applyNumberFormat="1" applyFont="1" applyBorder="1" applyAlignment="1">
      <alignment horizontal="center"/>
    </xf>
    <xf numFmtId="171" fontId="37" fillId="0" borderId="32" xfId="0" applyNumberFormat="1" applyFont="1" applyBorder="1" applyAlignment="1">
      <alignment horizontal="center"/>
    </xf>
    <xf numFmtId="0" fontId="2" fillId="0" borderId="19" xfId="0" applyFont="1" applyBorder="1" applyAlignment="1">
      <alignment wrapText="1"/>
    </xf>
    <xf numFmtId="0" fontId="12" fillId="0" borderId="20" xfId="0" applyFont="1" applyBorder="1" applyAlignment="1">
      <alignment horizontal="left"/>
    </xf>
    <xf numFmtId="173" fontId="34" fillId="0" borderId="22" xfId="0" applyNumberFormat="1" applyFont="1" applyBorder="1" applyAlignment="1">
      <alignment horizontal="center"/>
    </xf>
    <xf numFmtId="171" fontId="37" fillId="0" borderId="33" xfId="0" applyNumberFormat="1" applyFont="1" applyBorder="1" applyAlignment="1">
      <alignment horizontal="center"/>
    </xf>
    <xf numFmtId="0" fontId="35" fillId="0" borderId="0" xfId="0" applyFont="1" applyAlignment="1">
      <alignment horizontal="left"/>
    </xf>
    <xf numFmtId="164" fontId="35" fillId="0" borderId="0" xfId="0" applyNumberFormat="1" applyFont="1" applyAlignment="1"/>
    <xf numFmtId="167" fontId="35" fillId="0" borderId="0" xfId="0" applyNumberFormat="1" applyFont="1" applyAlignment="1"/>
    <xf numFmtId="173" fontId="12" fillId="0" borderId="0" xfId="0" applyNumberFormat="1" applyFont="1" applyAlignment="1">
      <alignment horizontal="left"/>
    </xf>
    <xf numFmtId="0" fontId="0" fillId="0" borderId="0" xfId="0" applyAlignment="1">
      <alignment wrapText="1"/>
    </xf>
    <xf numFmtId="0" fontId="10" fillId="0" borderId="0" xfId="0" applyFont="1" applyAlignment="1">
      <alignment wrapText="1"/>
    </xf>
    <xf numFmtId="0" fontId="10" fillId="0" borderId="0" xfId="0" applyFont="1" applyAlignment="1"/>
    <xf numFmtId="0" fontId="11" fillId="0" borderId="0" xfId="0" applyFont="1" applyAlignment="1"/>
    <xf numFmtId="167" fontId="41" fillId="0" borderId="8" xfId="0" applyNumberFormat="1" applyFont="1" applyBorder="1" applyAlignment="1"/>
    <xf numFmtId="167" fontId="41" fillId="0" borderId="4" xfId="0" applyNumberFormat="1" applyFont="1" applyBorder="1" applyAlignment="1"/>
    <xf numFmtId="167" fontId="41" fillId="0" borderId="0" xfId="0" applyNumberFormat="1" applyFont="1" applyAlignment="1"/>
    <xf numFmtId="167" fontId="41" fillId="0" borderId="9" xfId="0" applyNumberFormat="1" applyFont="1" applyBorder="1" applyAlignment="1"/>
    <xf numFmtId="0" fontId="42" fillId="0" borderId="4" xfId="0" applyFont="1" applyBorder="1" applyAlignment="1">
      <alignment wrapText="1" indent="2"/>
    </xf>
    <xf numFmtId="0" fontId="43" fillId="0" borderId="4" xfId="0" applyFont="1" applyBorder="1" applyAlignment="1">
      <alignment wrapText="1" indent="1"/>
    </xf>
    <xf numFmtId="0" fontId="41" fillId="0" borderId="4" xfId="0" applyFont="1" applyBorder="1" applyAlignment="1">
      <alignment wrapText="1"/>
    </xf>
    <xf numFmtId="0" fontId="1" fillId="0" borderId="0" xfId="0" applyFont="1" applyAlignment="1">
      <alignment horizontal="center" wrapText="1"/>
    </xf>
    <xf numFmtId="0" fontId="0" fillId="0" borderId="0" xfId="0" applyAlignment="1">
      <alignment wrapText="1"/>
    </xf>
    <xf numFmtId="0" fontId="4" fillId="0" borderId="0" xfId="0" applyFont="1" applyAlignment="1">
      <alignment horizontal="left" vertical="top"/>
    </xf>
    <xf numFmtId="0" fontId="5" fillId="0" borderId="0" xfId="0" applyFont="1" applyAlignment="1">
      <alignment horizontal="center" wrapText="1"/>
    </xf>
    <xf numFmtId="0" fontId="8" fillId="0" borderId="0" xfId="0" applyFont="1" applyAlignment="1">
      <alignment wrapText="1"/>
    </xf>
    <xf numFmtId="0" fontId="8" fillId="0" borderId="0" xfId="0" applyFont="1" applyAlignment="1">
      <alignment horizontal="left"/>
    </xf>
    <xf numFmtId="0" fontId="10" fillId="0" borderId="0" xfId="0" applyFont="1" applyAlignment="1">
      <alignment horizontal="center" wrapText="1"/>
    </xf>
    <xf numFmtId="0" fontId="10" fillId="0" borderId="0" xfId="0" applyFont="1" applyAlignment="1">
      <alignment horizontal="center"/>
    </xf>
    <xf numFmtId="0" fontId="4" fillId="0" borderId="0" xfId="0" applyFont="1" applyAlignment="1">
      <alignment horizontal="left"/>
    </xf>
    <xf numFmtId="0" fontId="13" fillId="0" borderId="0" xfId="0" applyFont="1" applyAlignment="1">
      <alignment vertical="center" wrapText="1"/>
    </xf>
    <xf numFmtId="0" fontId="13" fillId="0" borderId="0" xfId="0" applyFont="1" applyAlignment="1">
      <alignment horizontal="left" vertical="center"/>
    </xf>
    <xf numFmtId="0" fontId="13" fillId="0" borderId="0" xfId="0" applyFont="1" applyAlignment="1">
      <alignment horizontal="left"/>
    </xf>
    <xf numFmtId="0" fontId="25" fillId="0" borderId="0" xfId="0" applyFont="1" applyAlignment="1">
      <alignment horizontal="left"/>
    </xf>
    <xf numFmtId="0" fontId="13" fillId="0" borderId="0" xfId="0" applyFont="1" applyAlignment="1">
      <alignment vertical="top" wrapText="1"/>
    </xf>
    <xf numFmtId="0" fontId="13" fillId="0" borderId="0" xfId="0" applyFont="1" applyAlignment="1">
      <alignment horizontal="left" vertical="top"/>
    </xf>
    <xf numFmtId="0" fontId="11" fillId="0" borderId="0" xfId="0" applyFont="1" applyAlignment="1">
      <alignment horizontal="center"/>
    </xf>
    <xf numFmtId="0" fontId="13" fillId="0" borderId="0" xfId="0" applyFont="1" applyAlignment="1">
      <alignment wrapText="1"/>
    </xf>
    <xf numFmtId="0" fontId="16" fillId="0" borderId="0" xfId="0" applyFont="1" applyAlignment="1">
      <alignment horizontal="left"/>
    </xf>
    <xf numFmtId="0" fontId="39" fillId="0" borderId="0" xfId="0" applyFont="1" applyAlignment="1">
      <alignment horizontal="center" wrapText="1"/>
    </xf>
    <xf numFmtId="0" fontId="40" fillId="0" borderId="0" xfId="0" applyFont="1" applyAlignment="1">
      <alignment horizontal="left"/>
    </xf>
    <xf numFmtId="0" fontId="40" fillId="0" borderId="0" xfId="0" applyFont="1" applyAlignment="1">
      <alignment wrapText="1"/>
    </xf>
    <xf numFmtId="0" fontId="39" fillId="0" borderId="0" xfId="0" applyFont="1" applyAlignment="1">
      <alignment horizontal="center"/>
    </xf>
    <xf numFmtId="0" fontId="30" fillId="0" borderId="0" xfId="0" applyFont="1" applyAlignment="1">
      <alignment horizontal="justify" vertical="center" wrapText="1"/>
    </xf>
    <xf numFmtId="0" fontId="30" fillId="0" borderId="0" xfId="0" applyFont="1" applyAlignment="1">
      <alignment horizontal="justify" vertical="center"/>
    </xf>
    <xf numFmtId="0" fontId="13" fillId="0" borderId="13" xfId="0" applyFont="1" applyBorder="1" applyAlignment="1">
      <alignment horizontal="left"/>
    </xf>
    <xf numFmtId="0" fontId="4" fillId="0" borderId="13" xfId="0" applyFont="1" applyBorder="1" applyAlignment="1">
      <alignment horizontal="left"/>
    </xf>
    <xf numFmtId="0" fontId="10" fillId="0" borderId="0" xfId="0" applyFont="1" applyAlignment="1">
      <alignment horizontal="center" wrapText="1" indent="4"/>
    </xf>
    <xf numFmtId="0" fontId="10" fillId="0" borderId="0" xfId="0" applyFont="1" applyAlignment="1">
      <alignment horizontal="center" indent="4"/>
    </xf>
    <xf numFmtId="166" fontId="4" fillId="0" borderId="0" xfId="0" applyNumberFormat="1" applyFont="1" applyAlignment="1">
      <alignment horizontal="left"/>
    </xf>
    <xf numFmtId="166" fontId="13" fillId="0" borderId="0" xfId="0" applyNumberFormat="1" applyFont="1" applyAlignment="1">
      <alignment horizontal="left"/>
    </xf>
    <xf numFmtId="166" fontId="17" fillId="0" borderId="5" xfId="0" applyNumberFormat="1" applyFont="1" applyBorder="1" applyAlignment="1"/>
    <xf numFmtId="166" fontId="4" fillId="0" borderId="12" xfId="0" applyNumberFormat="1" applyFont="1" applyBorder="1" applyAlignment="1">
      <alignment horizontal="left"/>
    </xf>
    <xf numFmtId="166" fontId="4" fillId="0" borderId="7" xfId="0" applyNumberFormat="1" applyFont="1" applyBorder="1" applyAlignment="1">
      <alignment horizontal="left"/>
    </xf>
    <xf numFmtId="166" fontId="17" fillId="0" borderId="12" xfId="0" applyNumberFormat="1" applyFont="1" applyBorder="1" applyAlignment="1"/>
    <xf numFmtId="167" fontId="17" fillId="0" borderId="8" xfId="0" applyNumberFormat="1" applyFont="1" applyBorder="1" applyAlignment="1"/>
    <xf numFmtId="167" fontId="4" fillId="0" borderId="9" xfId="0" applyNumberFormat="1" applyFont="1" applyBorder="1" applyAlignment="1">
      <alignment horizontal="left"/>
    </xf>
    <xf numFmtId="167" fontId="17" fillId="0" borderId="0" xfId="0" applyNumberFormat="1" applyFont="1" applyAlignment="1"/>
    <xf numFmtId="167" fontId="17" fillId="0" borderId="5" xfId="0" applyNumberFormat="1" applyFont="1" applyBorder="1" applyAlignment="1"/>
    <xf numFmtId="167" fontId="4" fillId="0" borderId="12" xfId="0" applyNumberFormat="1" applyFont="1" applyBorder="1" applyAlignment="1">
      <alignment horizontal="left"/>
    </xf>
    <xf numFmtId="167" fontId="4" fillId="0" borderId="7" xfId="0" applyNumberFormat="1" applyFont="1" applyBorder="1" applyAlignment="1">
      <alignment horizontal="left"/>
    </xf>
    <xf numFmtId="167" fontId="17" fillId="0" borderId="12" xfId="0" applyNumberFormat="1" applyFont="1" applyBorder="1" applyAlignment="1"/>
    <xf numFmtId="167" fontId="13" fillId="0" borderId="8" xfId="0" applyNumberFormat="1" applyFont="1" applyBorder="1" applyAlignment="1">
      <alignment horizontal="left"/>
    </xf>
    <xf numFmtId="167" fontId="13" fillId="0" borderId="0" xfId="0" applyNumberFormat="1" applyFont="1" applyAlignment="1">
      <alignment horizontal="left"/>
    </xf>
    <xf numFmtId="0" fontId="13" fillId="0" borderId="16" xfId="0" applyFont="1" applyBorder="1" applyAlignment="1">
      <alignment horizontal="center" wrapText="1"/>
    </xf>
    <xf numFmtId="0" fontId="4" fillId="0" borderId="18" xfId="0" applyFont="1" applyBorder="1" applyAlignment="1">
      <alignment horizontal="left" wrapText="1"/>
    </xf>
    <xf numFmtId="166" fontId="4" fillId="0" borderId="10" xfId="0" applyNumberFormat="1" applyFont="1" applyBorder="1" applyAlignment="1">
      <alignment horizontal="left"/>
    </xf>
    <xf numFmtId="0" fontId="13" fillId="0" borderId="18" xfId="0" applyFont="1" applyBorder="1" applyAlignment="1">
      <alignment horizontal="center" wrapText="1"/>
    </xf>
    <xf numFmtId="166" fontId="17" fillId="0" borderId="8" xfId="0" applyNumberFormat="1" applyFont="1" applyBorder="1" applyAlignment="1"/>
    <xf numFmtId="166" fontId="4" fillId="0" borderId="9" xfId="0" applyNumberFormat="1" applyFont="1" applyBorder="1" applyAlignment="1">
      <alignment horizontal="left"/>
    </xf>
    <xf numFmtId="166" fontId="17" fillId="0" borderId="0" xfId="0" applyNumberFormat="1" applyFont="1" applyAlignment="1"/>
    <xf numFmtId="166" fontId="13" fillId="0" borderId="12" xfId="0" applyNumberFormat="1" applyFont="1" applyBorder="1" applyAlignment="1">
      <alignment horizontal="left"/>
    </xf>
    <xf numFmtId="166" fontId="13" fillId="0" borderId="7" xfId="0" applyNumberFormat="1" applyFont="1" applyBorder="1" applyAlignment="1">
      <alignment horizontal="left"/>
    </xf>
    <xf numFmtId="174" fontId="17" fillId="0" borderId="8" xfId="0" applyNumberFormat="1" applyFont="1" applyBorder="1" applyAlignment="1"/>
    <xf numFmtId="174" fontId="13" fillId="0" borderId="9" xfId="0" applyNumberFormat="1" applyFont="1" applyBorder="1" applyAlignment="1">
      <alignment horizontal="left"/>
    </xf>
    <xf numFmtId="166" fontId="17" fillId="0" borderId="16" xfId="0" applyNumberFormat="1" applyFont="1" applyBorder="1" applyAlignment="1"/>
    <xf numFmtId="166" fontId="13" fillId="0" borderId="10" xfId="0" applyNumberFormat="1" applyFont="1" applyBorder="1" applyAlignment="1">
      <alignment horizontal="left"/>
    </xf>
    <xf numFmtId="166" fontId="13" fillId="0" borderId="9" xfId="0" applyNumberFormat="1" applyFont="1" applyBorder="1" applyAlignment="1">
      <alignment horizontal="left"/>
    </xf>
    <xf numFmtId="166" fontId="13" fillId="0" borderId="18" xfId="0" applyNumberFormat="1" applyFont="1" applyBorder="1" applyAlignment="1">
      <alignment horizontal="left"/>
    </xf>
    <xf numFmtId="0" fontId="13" fillId="0" borderId="2" xfId="0" applyFont="1" applyBorder="1" applyAlignment="1">
      <alignment horizontal="center" wrapText="1"/>
    </xf>
    <xf numFmtId="166" fontId="13" fillId="0" borderId="13" xfId="0" applyNumberFormat="1" applyFont="1" applyBorder="1" applyAlignment="1">
      <alignment horizontal="left"/>
    </xf>
    <xf numFmtId="166" fontId="13" fillId="0" borderId="3" xfId="0" applyNumberFormat="1" applyFont="1" applyBorder="1" applyAlignment="1">
      <alignment horizontal="left"/>
    </xf>
    <xf numFmtId="0" fontId="13" fillId="0" borderId="13" xfId="0" applyFont="1" applyBorder="1" applyAlignment="1">
      <alignment horizontal="center" wrapText="1"/>
    </xf>
    <xf numFmtId="166" fontId="17" fillId="0" borderId="2" xfId="0" applyNumberFormat="1" applyFont="1" applyBorder="1" applyAlignment="1"/>
    <xf numFmtId="166" fontId="4" fillId="0" borderId="13" xfId="0" applyNumberFormat="1" applyFont="1" applyBorder="1" applyAlignment="1">
      <alignment horizontal="left"/>
    </xf>
    <xf numFmtId="166" fontId="4" fillId="0" borderId="3" xfId="0" applyNumberFormat="1" applyFont="1" applyBorder="1" applyAlignment="1">
      <alignment horizontal="left"/>
    </xf>
    <xf numFmtId="0" fontId="38" fillId="0" borderId="0" xfId="0" applyFont="1" applyAlignment="1">
      <alignment vertical="center" wrapText="1"/>
    </xf>
    <xf numFmtId="164" fontId="4" fillId="0" borderId="0" xfId="0" applyNumberFormat="1" applyFont="1" applyAlignment="1">
      <alignment horizontal="left"/>
    </xf>
    <xf numFmtId="173" fontId="4" fillId="0" borderId="0" xfId="0" applyNumberFormat="1" applyFont="1" applyAlignment="1">
      <alignment horizontal="left"/>
    </xf>
    <xf numFmtId="171" fontId="4" fillId="0" borderId="0" xfId="0" applyNumberFormat="1" applyFont="1" applyAlignment="1">
      <alignment horizontal="left"/>
    </xf>
    <xf numFmtId="0" fontId="12" fillId="0" borderId="0" xfId="0" applyFont="1" applyAlignment="1">
      <alignment horizontal="left" vertical="center"/>
    </xf>
    <xf numFmtId="0" fontId="1" fillId="0" borderId="19" xfId="0" applyFont="1" applyBorder="1" applyAlignment="1">
      <alignment horizontal="center" wrapText="1"/>
    </xf>
    <xf numFmtId="0" fontId="4" fillId="0" borderId="20" xfId="0" applyFont="1" applyBorder="1" applyAlignment="1">
      <alignment horizontal="left"/>
    </xf>
    <xf numFmtId="0" fontId="33" fillId="0" borderId="21" xfId="0" applyFont="1" applyBorder="1" applyAlignment="1">
      <alignment horizontal="center"/>
    </xf>
    <xf numFmtId="0" fontId="4" fillId="0" borderId="22" xfId="0" applyFont="1" applyBorder="1" applyAlignment="1">
      <alignment horizontal="left"/>
    </xf>
    <xf numFmtId="0" fontId="4" fillId="0" borderId="21" xfId="0" applyFont="1" applyBorder="1" applyAlignment="1">
      <alignment horizontal="left"/>
    </xf>
    <xf numFmtId="0" fontId="4" fillId="0" borderId="19" xfId="0" applyFont="1" applyBorder="1" applyAlignment="1">
      <alignment horizontal="left"/>
    </xf>
    <xf numFmtId="0" fontId="1" fillId="0" borderId="23" xfId="0" applyFont="1" applyBorder="1" applyAlignment="1">
      <alignment horizontal="center" wrapText="1"/>
    </xf>
    <xf numFmtId="0" fontId="4" fillId="0" borderId="12" xfId="0" applyFont="1" applyBorder="1" applyAlignment="1">
      <alignment horizontal="left"/>
    </xf>
    <xf numFmtId="0" fontId="33" fillId="0" borderId="24" xfId="0" applyFont="1" applyBorder="1" applyAlignment="1">
      <alignment horizontal="center"/>
    </xf>
    <xf numFmtId="0" fontId="4" fillId="0" borderId="25" xfId="0" applyFont="1" applyBorder="1" applyAlignment="1">
      <alignment horizontal="left"/>
    </xf>
    <xf numFmtId="0" fontId="4" fillId="0" borderId="24" xfId="0" applyFont="1" applyBorder="1" applyAlignment="1">
      <alignment horizontal="left"/>
    </xf>
    <xf numFmtId="0" fontId="4" fillId="0" borderId="23"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12700</xdr:colOff>
      <xdr:row>0</xdr:row>
      <xdr:rowOff>0</xdr:rowOff>
    </xdr:from>
    <xdr:to>
      <xdr:col>4</xdr:col>
      <xdr:colOff>1174750</xdr:colOff>
      <xdr:row>7</xdr:row>
      <xdr:rowOff>161925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13650" y="0"/>
          <a:ext cx="44323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abSelected="1" workbookViewId="0">
      <selection activeCell="A5" sqref="A5"/>
    </sheetView>
  </sheetViews>
  <sheetFormatPr defaultColWidth="21.5" defaultRowHeight="12.75" x14ac:dyDescent="0.2"/>
  <cols>
    <col min="1" max="1" width="111.1640625" customWidth="1"/>
    <col min="2" max="2" width="8.6640625" customWidth="1"/>
    <col min="3" max="3" width="7.83203125" customWidth="1"/>
    <col min="4" max="4" width="43.6640625" customWidth="1"/>
  </cols>
  <sheetData>
    <row r="1" spans="1:5" ht="15" customHeight="1" x14ac:dyDescent="0.25">
      <c r="A1" s="1"/>
      <c r="B1" s="2"/>
      <c r="C1" s="2"/>
      <c r="D1" s="3"/>
      <c r="E1" s="2"/>
    </row>
    <row r="2" spans="1:5" ht="15" customHeight="1" x14ac:dyDescent="0.25">
      <c r="A2" s="1"/>
      <c r="B2" s="2"/>
      <c r="C2" s="408"/>
      <c r="D2" s="407"/>
      <c r="E2" s="407"/>
    </row>
    <row r="3" spans="1:5" ht="15" customHeight="1" x14ac:dyDescent="0.25">
      <c r="A3" s="1"/>
      <c r="B3" s="2"/>
      <c r="C3" s="407"/>
      <c r="D3" s="407"/>
      <c r="E3" s="407"/>
    </row>
    <row r="4" spans="1:5" ht="15" customHeight="1" x14ac:dyDescent="0.25">
      <c r="A4" s="1"/>
      <c r="B4" s="2"/>
      <c r="C4" s="407"/>
      <c r="D4" s="407"/>
      <c r="E4" s="407"/>
    </row>
    <row r="5" spans="1:5" ht="15" customHeight="1" x14ac:dyDescent="0.25">
      <c r="A5" s="1"/>
      <c r="B5" s="2"/>
      <c r="C5" s="407"/>
      <c r="D5" s="407"/>
      <c r="E5" s="407"/>
    </row>
    <row r="6" spans="1:5" ht="15" customHeight="1" x14ac:dyDescent="0.25">
      <c r="A6" s="1"/>
      <c r="B6" s="2"/>
      <c r="C6" s="407"/>
      <c r="D6" s="407"/>
      <c r="E6" s="407"/>
    </row>
    <row r="7" spans="1:5" ht="15" customHeight="1" x14ac:dyDescent="0.25">
      <c r="A7" s="1"/>
      <c r="B7" s="2"/>
      <c r="C7" s="407"/>
      <c r="D7" s="407"/>
      <c r="E7" s="407"/>
    </row>
    <row r="8" spans="1:5" ht="15" customHeight="1" x14ac:dyDescent="0.25">
      <c r="A8" s="1"/>
      <c r="B8" s="2"/>
      <c r="C8" s="2"/>
      <c r="D8" s="3"/>
      <c r="E8" s="2"/>
    </row>
    <row r="9" spans="1:5" ht="26.1" customHeight="1" x14ac:dyDescent="0.4">
      <c r="A9" s="409" t="s">
        <v>0</v>
      </c>
      <c r="B9" s="407"/>
      <c r="C9" s="407"/>
      <c r="D9" s="407"/>
      <c r="E9" s="407"/>
    </row>
    <row r="10" spans="1:5" ht="15" customHeight="1" x14ac:dyDescent="0.25">
      <c r="A10" s="1"/>
      <c r="B10" s="2"/>
      <c r="C10" s="2"/>
      <c r="D10" s="3"/>
      <c r="E10" s="2"/>
    </row>
    <row r="11" spans="1:5" ht="15.95" customHeight="1" x14ac:dyDescent="0.25">
      <c r="A11" s="4" t="s">
        <v>1</v>
      </c>
      <c r="B11" s="2"/>
      <c r="C11" s="2"/>
      <c r="D11" s="3"/>
      <c r="E11" s="2"/>
    </row>
    <row r="12" spans="1:5" ht="15.95" customHeight="1" x14ac:dyDescent="0.25">
      <c r="A12" s="1"/>
      <c r="B12" s="2"/>
      <c r="C12" s="2"/>
      <c r="D12" s="3"/>
      <c r="E12" s="2"/>
    </row>
    <row r="13" spans="1:5" ht="15.95" customHeight="1" x14ac:dyDescent="0.25">
      <c r="A13" s="5" t="s">
        <v>2</v>
      </c>
      <c r="B13" s="6">
        <v>2</v>
      </c>
      <c r="C13" s="2"/>
      <c r="D13" s="7" t="s">
        <v>3</v>
      </c>
      <c r="E13" s="8" t="s">
        <v>4</v>
      </c>
    </row>
    <row r="14" spans="1:5" ht="15.95" customHeight="1" x14ac:dyDescent="0.25">
      <c r="A14" s="5" t="s">
        <v>5</v>
      </c>
      <c r="B14" s="6">
        <v>3</v>
      </c>
      <c r="C14" s="2"/>
      <c r="D14" s="410" t="s">
        <v>6</v>
      </c>
      <c r="E14" s="407"/>
    </row>
    <row r="15" spans="1:5" ht="15.95" customHeight="1" x14ac:dyDescent="0.25">
      <c r="A15" s="5" t="s">
        <v>7</v>
      </c>
      <c r="B15" s="6">
        <v>4</v>
      </c>
      <c r="C15" s="2"/>
      <c r="D15" s="3"/>
      <c r="E15" s="9"/>
    </row>
    <row r="16" spans="1:5" ht="15.95" customHeight="1" x14ac:dyDescent="0.25">
      <c r="A16" s="5" t="s">
        <v>8</v>
      </c>
      <c r="B16" s="6">
        <v>5</v>
      </c>
      <c r="C16" s="2"/>
      <c r="D16" s="7" t="s">
        <v>9</v>
      </c>
      <c r="E16" s="8" t="s">
        <v>10</v>
      </c>
    </row>
    <row r="17" spans="1:5" ht="15.95" customHeight="1" x14ac:dyDescent="0.25">
      <c r="A17" s="5" t="s">
        <v>11</v>
      </c>
      <c r="B17" s="6">
        <v>6</v>
      </c>
      <c r="C17" s="2"/>
      <c r="D17" s="410" t="s">
        <v>12</v>
      </c>
      <c r="E17" s="407"/>
    </row>
    <row r="18" spans="1:5" ht="15.95" customHeight="1" x14ac:dyDescent="0.25">
      <c r="A18" s="5" t="s">
        <v>13</v>
      </c>
      <c r="B18" s="6">
        <v>7</v>
      </c>
      <c r="C18" s="2"/>
      <c r="E18" s="2"/>
    </row>
    <row r="19" spans="1:5" ht="15.95" customHeight="1" x14ac:dyDescent="0.25">
      <c r="A19" s="5" t="s">
        <v>14</v>
      </c>
      <c r="B19" s="6">
        <v>8</v>
      </c>
      <c r="C19" s="2"/>
      <c r="E19" s="9"/>
    </row>
    <row r="20" spans="1:5" ht="15.95" customHeight="1" x14ac:dyDescent="0.25">
      <c r="A20" s="5" t="s">
        <v>15</v>
      </c>
      <c r="B20" s="6">
        <v>9</v>
      </c>
      <c r="C20" s="2"/>
      <c r="D20" s="411"/>
      <c r="E20" s="407"/>
    </row>
    <row r="21" spans="1:5" ht="15.95" customHeight="1" x14ac:dyDescent="0.25">
      <c r="A21" s="5" t="s">
        <v>16</v>
      </c>
      <c r="B21" s="6">
        <v>10</v>
      </c>
      <c r="C21" s="2"/>
      <c r="E21" s="2"/>
    </row>
    <row r="22" spans="1:5" ht="15.95" customHeight="1" x14ac:dyDescent="0.25">
      <c r="A22" s="5" t="s">
        <v>17</v>
      </c>
      <c r="B22" s="6">
        <v>11</v>
      </c>
      <c r="C22" s="2"/>
      <c r="D22" s="7" t="s">
        <v>18</v>
      </c>
      <c r="E22" s="2"/>
    </row>
    <row r="23" spans="1:5" ht="15.95" customHeight="1" x14ac:dyDescent="0.25">
      <c r="A23" s="5" t="s">
        <v>19</v>
      </c>
      <c r="B23" s="6">
        <v>12</v>
      </c>
      <c r="C23" s="2"/>
      <c r="D23" s="3"/>
      <c r="E23" s="2"/>
    </row>
    <row r="24" spans="1:5" ht="15.95" customHeight="1" x14ac:dyDescent="0.25">
      <c r="A24" s="5" t="s">
        <v>20</v>
      </c>
      <c r="B24" s="6">
        <v>13</v>
      </c>
      <c r="C24" s="2"/>
      <c r="D24" s="7" t="s">
        <v>21</v>
      </c>
      <c r="E24" s="2"/>
    </row>
    <row r="25" spans="1:5" ht="15.95" customHeight="1" x14ac:dyDescent="0.25">
      <c r="A25" s="5" t="s">
        <v>22</v>
      </c>
      <c r="B25" s="6">
        <v>14</v>
      </c>
      <c r="C25" s="2"/>
      <c r="D25" s="7" t="s">
        <v>23</v>
      </c>
      <c r="E25" s="2"/>
    </row>
    <row r="26" spans="1:5" ht="15.95" customHeight="1" x14ac:dyDescent="0.25">
      <c r="A26" s="5" t="s">
        <v>24</v>
      </c>
      <c r="B26" s="6">
        <v>15</v>
      </c>
      <c r="C26" s="2"/>
      <c r="D26" s="3"/>
      <c r="E26" s="2"/>
    </row>
    <row r="27" spans="1:5" ht="15.95" customHeight="1" x14ac:dyDescent="0.25">
      <c r="A27" s="5" t="s">
        <v>25</v>
      </c>
      <c r="B27" s="6">
        <v>16</v>
      </c>
      <c r="C27" s="2"/>
      <c r="D27" s="3"/>
      <c r="E27" s="2"/>
    </row>
    <row r="28" spans="1:5" ht="15.95" customHeight="1" x14ac:dyDescent="0.25">
      <c r="C28" s="2"/>
      <c r="D28" s="3"/>
      <c r="E28" s="2"/>
    </row>
    <row r="29" spans="1:5" ht="15" customHeight="1" x14ac:dyDescent="0.2"/>
    <row r="30" spans="1:5" ht="14.1" customHeight="1" x14ac:dyDescent="0.25">
      <c r="B30" s="2"/>
      <c r="C30" s="2"/>
      <c r="D30" s="3"/>
      <c r="E30" s="2"/>
    </row>
    <row r="31" spans="1:5" ht="15" customHeight="1" x14ac:dyDescent="0.25">
      <c r="A31" s="1"/>
      <c r="B31" s="2"/>
      <c r="C31" s="2"/>
      <c r="D31" s="3"/>
      <c r="E31" s="2"/>
    </row>
    <row r="32" spans="1:5" ht="15" customHeight="1" x14ac:dyDescent="0.25">
      <c r="A32" s="406" t="s">
        <v>26</v>
      </c>
      <c r="B32" s="407"/>
      <c r="C32" s="407"/>
      <c r="D32" s="407"/>
      <c r="E32" s="407"/>
    </row>
    <row r="33" spans="1:5" ht="15" customHeight="1" x14ac:dyDescent="0.25">
      <c r="A33" s="406" t="s">
        <v>27</v>
      </c>
      <c r="B33" s="407"/>
      <c r="C33" s="407"/>
      <c r="D33" s="407"/>
      <c r="E33" s="407"/>
    </row>
    <row r="34" spans="1:5" ht="15" customHeight="1" x14ac:dyDescent="0.25">
      <c r="A34" s="406" t="s">
        <v>28</v>
      </c>
      <c r="B34" s="407"/>
      <c r="C34" s="407"/>
      <c r="D34" s="407"/>
      <c r="E34" s="407"/>
    </row>
    <row r="35" spans="1:5" ht="15" customHeight="1" x14ac:dyDescent="0.25">
      <c r="A35" s="1"/>
      <c r="B35" s="2"/>
      <c r="C35" s="2"/>
      <c r="D35" s="3"/>
      <c r="E35" s="2"/>
    </row>
    <row r="36" spans="1:5" ht="15" customHeight="1" x14ac:dyDescent="0.25">
      <c r="A36" s="10">
        <v>43313</v>
      </c>
      <c r="B36" s="2"/>
      <c r="C36" s="2"/>
      <c r="D36" s="3"/>
      <c r="E36" s="2"/>
    </row>
  </sheetData>
  <mergeCells count="8">
    <mergeCell ref="A32:E32"/>
    <mergeCell ref="A33:E33"/>
    <mergeCell ref="A34:E34"/>
    <mergeCell ref="C2:E7"/>
    <mergeCell ref="A9:E9"/>
    <mergeCell ref="D14:E14"/>
    <mergeCell ref="D17:E17"/>
    <mergeCell ref="D20:E20"/>
  </mergeCells>
  <pageMargins left="0.7" right="0.7" top="0.75" bottom="0.75" header="0.3" footer="0.3"/>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7" workbookViewId="0">
      <selection activeCell="A7" sqref="A7"/>
    </sheetView>
  </sheetViews>
  <sheetFormatPr defaultColWidth="21.5" defaultRowHeight="12.75" x14ac:dyDescent="0.2"/>
  <cols>
    <col min="1" max="1" width="115.5" customWidth="1"/>
    <col min="2" max="2" width="4.33203125" customWidth="1"/>
    <col min="3" max="7" width="19.83203125" customWidth="1"/>
    <col min="8" max="8" width="5.33203125" customWidth="1"/>
    <col min="9" max="11" width="19.83203125" customWidth="1"/>
    <col min="12" max="12" width="12.1640625" customWidth="1"/>
    <col min="13" max="13" width="19.83203125" customWidth="1"/>
    <col min="14" max="14" width="12.6640625" customWidth="1"/>
    <col min="15" max="15" width="12.1640625" customWidth="1"/>
  </cols>
  <sheetData>
    <row r="1" spans="1:15" ht="20.100000000000001" customHeight="1" x14ac:dyDescent="0.3">
      <c r="A1" s="424" t="s">
        <v>16</v>
      </c>
      <c r="B1" s="425"/>
      <c r="C1" s="425"/>
      <c r="D1" s="425"/>
      <c r="E1" s="425"/>
      <c r="F1" s="427"/>
      <c r="G1" s="427"/>
      <c r="H1" s="427"/>
      <c r="I1" s="427"/>
      <c r="J1" s="427"/>
      <c r="K1" s="425"/>
      <c r="L1" s="11"/>
      <c r="M1" s="14"/>
      <c r="N1" s="14"/>
      <c r="O1" s="11"/>
    </row>
    <row r="2" spans="1:15" ht="20.100000000000001" customHeight="1" x14ac:dyDescent="0.3">
      <c r="A2" s="424" t="s">
        <v>30</v>
      </c>
      <c r="B2" s="425"/>
      <c r="C2" s="425"/>
      <c r="D2" s="425"/>
      <c r="E2" s="425"/>
      <c r="F2" s="427"/>
      <c r="G2" s="427"/>
      <c r="H2" s="427"/>
      <c r="I2" s="427"/>
      <c r="J2" s="427"/>
      <c r="K2" s="425"/>
      <c r="L2" s="11"/>
      <c r="M2" s="14"/>
      <c r="N2" s="14"/>
      <c r="O2" s="11"/>
    </row>
    <row r="3" spans="1:15" ht="15" customHeight="1" x14ac:dyDescent="0.25">
      <c r="A3" s="67"/>
      <c r="B3" s="14"/>
      <c r="C3" s="14"/>
      <c r="D3" s="14"/>
      <c r="E3" s="14"/>
      <c r="F3" s="14"/>
      <c r="G3" s="14"/>
      <c r="H3" s="14"/>
      <c r="I3" s="14"/>
      <c r="J3" s="14"/>
      <c r="K3" s="14"/>
      <c r="L3" s="14"/>
      <c r="M3" s="14"/>
      <c r="N3" s="14"/>
      <c r="O3" s="14"/>
    </row>
    <row r="4" spans="1:15" ht="18" customHeight="1" x14ac:dyDescent="0.25">
      <c r="A4" s="169"/>
      <c r="B4" s="27"/>
      <c r="C4" s="17" t="s">
        <v>31</v>
      </c>
      <c r="D4" s="19" t="s">
        <v>32</v>
      </c>
      <c r="E4" s="19" t="s">
        <v>33</v>
      </c>
      <c r="F4" s="19" t="s">
        <v>34</v>
      </c>
      <c r="G4" s="19" t="s">
        <v>35</v>
      </c>
      <c r="H4" s="18"/>
      <c r="I4" s="17" t="s">
        <v>31</v>
      </c>
      <c r="J4" s="17" t="s">
        <v>32</v>
      </c>
      <c r="K4" s="19" t="s">
        <v>35</v>
      </c>
      <c r="L4" s="14"/>
      <c r="M4" s="14"/>
      <c r="N4" s="14"/>
      <c r="O4" s="14"/>
    </row>
    <row r="5" spans="1:15" ht="18" customHeight="1" x14ac:dyDescent="0.25">
      <c r="A5" s="171" t="s">
        <v>204</v>
      </c>
      <c r="B5" s="27"/>
      <c r="C5" s="23" t="s">
        <v>38</v>
      </c>
      <c r="D5" s="25" t="s">
        <v>38</v>
      </c>
      <c r="E5" s="25" t="s">
        <v>38</v>
      </c>
      <c r="F5" s="25" t="s">
        <v>38</v>
      </c>
      <c r="G5" s="25" t="s">
        <v>38</v>
      </c>
      <c r="H5" s="24" t="s">
        <v>37</v>
      </c>
      <c r="I5" s="23" t="s">
        <v>39</v>
      </c>
      <c r="J5" s="23" t="s">
        <v>39</v>
      </c>
      <c r="K5" s="25" t="s">
        <v>39</v>
      </c>
      <c r="L5" s="14"/>
      <c r="M5" s="14"/>
      <c r="N5" s="14"/>
      <c r="O5" s="14"/>
    </row>
    <row r="6" spans="1:15" ht="15" customHeight="1" x14ac:dyDescent="0.25">
      <c r="A6" s="169"/>
      <c r="B6" s="27"/>
      <c r="C6" s="232"/>
      <c r="D6" s="81"/>
      <c r="E6" s="81"/>
      <c r="F6" s="81"/>
      <c r="G6" s="81"/>
      <c r="H6" s="14"/>
      <c r="I6" s="26"/>
      <c r="J6" s="26"/>
      <c r="K6" s="29"/>
      <c r="L6" s="14"/>
      <c r="M6" s="14"/>
      <c r="N6" s="14"/>
      <c r="O6" s="14"/>
    </row>
    <row r="7" spans="1:15" ht="18" customHeight="1" x14ac:dyDescent="0.25">
      <c r="A7" s="30" t="s">
        <v>247</v>
      </c>
      <c r="B7" s="27"/>
      <c r="C7" s="33">
        <v>203</v>
      </c>
      <c r="D7" s="35">
        <v>220</v>
      </c>
      <c r="E7" s="35">
        <v>364</v>
      </c>
      <c r="F7" s="33">
        <v>367</v>
      </c>
      <c r="G7" s="35">
        <v>1154</v>
      </c>
      <c r="H7" s="34"/>
      <c r="I7" s="33">
        <v>412</v>
      </c>
      <c r="J7" s="33">
        <v>226</v>
      </c>
      <c r="K7" s="35">
        <f>SUM(I7:J7)</f>
        <v>638</v>
      </c>
      <c r="L7" s="14"/>
      <c r="M7" s="14"/>
      <c r="N7" s="14"/>
      <c r="O7" s="14"/>
    </row>
    <row r="8" spans="1:15" ht="15" customHeight="1" x14ac:dyDescent="0.25">
      <c r="A8" s="170"/>
      <c r="B8" s="27"/>
      <c r="C8" s="233"/>
      <c r="D8" s="160"/>
      <c r="E8" s="160"/>
      <c r="F8" s="234"/>
      <c r="G8" s="160"/>
      <c r="H8" s="235"/>
      <c r="I8" s="233"/>
      <c r="J8" s="236"/>
      <c r="K8" s="237"/>
      <c r="L8" s="14"/>
      <c r="M8" s="14"/>
      <c r="N8" s="14"/>
      <c r="O8" s="14"/>
    </row>
    <row r="9" spans="1:15" ht="18" customHeight="1" x14ac:dyDescent="0.25">
      <c r="A9" s="238" t="s">
        <v>248</v>
      </c>
      <c r="B9" s="27"/>
      <c r="C9" s="37">
        <v>93</v>
      </c>
      <c r="D9" s="39">
        <v>59</v>
      </c>
      <c r="E9" s="39">
        <v>104</v>
      </c>
      <c r="F9" s="37">
        <v>118</v>
      </c>
      <c r="G9" s="39">
        <v>374</v>
      </c>
      <c r="H9" s="38"/>
      <c r="I9" s="37">
        <v>132</v>
      </c>
      <c r="J9" s="37">
        <v>142</v>
      </c>
      <c r="K9" s="39">
        <f>SUM(I9:J9)</f>
        <v>274</v>
      </c>
      <c r="L9" s="14"/>
      <c r="M9" s="14"/>
      <c r="N9" s="14"/>
      <c r="O9" s="14"/>
    </row>
    <row r="10" spans="1:15" ht="15" customHeight="1" x14ac:dyDescent="0.25">
      <c r="A10" s="170"/>
      <c r="B10" s="27"/>
      <c r="C10" s="138"/>
      <c r="D10" s="62"/>
      <c r="E10" s="62"/>
      <c r="F10" s="47"/>
      <c r="G10" s="62"/>
      <c r="H10" s="48"/>
      <c r="I10" s="138"/>
      <c r="J10" s="162"/>
      <c r="K10" s="239"/>
      <c r="L10" s="14"/>
      <c r="M10" s="14"/>
      <c r="N10" s="14"/>
      <c r="O10" s="14"/>
    </row>
    <row r="11" spans="1:15" ht="18" customHeight="1" x14ac:dyDescent="0.25">
      <c r="A11" s="238" t="s">
        <v>207</v>
      </c>
      <c r="B11" s="27"/>
      <c r="C11" s="37">
        <v>75</v>
      </c>
      <c r="D11" s="39">
        <v>89</v>
      </c>
      <c r="E11" s="39">
        <v>102</v>
      </c>
      <c r="F11" s="37">
        <v>62</v>
      </c>
      <c r="G11" s="39">
        <v>328</v>
      </c>
      <c r="H11" s="38"/>
      <c r="I11" s="37">
        <v>54</v>
      </c>
      <c r="J11" s="37">
        <v>50</v>
      </c>
      <c r="K11" s="39">
        <f>SUM(I11:J11)</f>
        <v>104</v>
      </c>
      <c r="L11" s="14"/>
      <c r="M11" s="14"/>
      <c r="N11" s="14"/>
      <c r="O11" s="14"/>
    </row>
    <row r="12" spans="1:15" ht="15" customHeight="1" x14ac:dyDescent="0.25">
      <c r="A12" s="170"/>
      <c r="B12" s="27"/>
      <c r="C12" s="138"/>
      <c r="D12" s="62"/>
      <c r="E12" s="62"/>
      <c r="F12" s="47"/>
      <c r="G12" s="62"/>
      <c r="H12" s="48"/>
      <c r="I12" s="138"/>
      <c r="J12" s="162"/>
      <c r="K12" s="239"/>
      <c r="L12" s="14"/>
      <c r="M12" s="14"/>
      <c r="N12" s="14"/>
      <c r="O12" s="14"/>
    </row>
    <row r="13" spans="1:15" ht="18" customHeight="1" x14ac:dyDescent="0.25">
      <c r="A13" s="238" t="s">
        <v>249</v>
      </c>
      <c r="B13" s="27"/>
      <c r="C13" s="37">
        <v>9</v>
      </c>
      <c r="D13" s="39">
        <v>14</v>
      </c>
      <c r="E13" s="39">
        <v>4</v>
      </c>
      <c r="F13" s="37">
        <v>15</v>
      </c>
      <c r="G13" s="39">
        <v>42</v>
      </c>
      <c r="H13" s="38"/>
      <c r="I13" s="37">
        <v>6</v>
      </c>
      <c r="J13" s="37">
        <v>16</v>
      </c>
      <c r="K13" s="39">
        <f>SUM(I13:J13)</f>
        <v>22</v>
      </c>
      <c r="L13" s="14"/>
      <c r="M13" s="14"/>
      <c r="N13" s="14"/>
      <c r="O13" s="14"/>
    </row>
    <row r="14" spans="1:15" ht="15" customHeight="1" x14ac:dyDescent="0.25">
      <c r="A14" s="170"/>
      <c r="B14" s="27"/>
      <c r="C14" s="138"/>
      <c r="D14" s="62"/>
      <c r="E14" s="62"/>
      <c r="F14" s="47"/>
      <c r="G14" s="62"/>
      <c r="H14" s="48"/>
      <c r="I14" s="240"/>
      <c r="J14" s="162"/>
      <c r="K14" s="239"/>
      <c r="L14" s="14"/>
      <c r="M14" s="14"/>
      <c r="N14" s="14"/>
      <c r="O14" s="14"/>
    </row>
    <row r="15" spans="1:15" ht="18" customHeight="1" x14ac:dyDescent="0.25">
      <c r="A15" s="238" t="s">
        <v>209</v>
      </c>
      <c r="B15" s="27"/>
      <c r="C15" s="138"/>
      <c r="D15" s="62"/>
      <c r="E15" s="62"/>
      <c r="F15" s="47"/>
      <c r="G15" s="62"/>
      <c r="H15" s="48"/>
      <c r="I15" s="240"/>
      <c r="J15" s="162"/>
      <c r="K15" s="239"/>
      <c r="L15" s="14"/>
      <c r="M15" s="14"/>
      <c r="N15" s="14"/>
      <c r="O15" s="14"/>
    </row>
    <row r="16" spans="1:15" ht="18" customHeight="1" x14ac:dyDescent="0.25">
      <c r="A16" s="241" t="s">
        <v>130</v>
      </c>
      <c r="B16" s="27"/>
      <c r="C16" s="37">
        <v>0</v>
      </c>
      <c r="D16" s="39">
        <v>0</v>
      </c>
      <c r="E16" s="39">
        <v>0</v>
      </c>
      <c r="F16" s="37">
        <v>0</v>
      </c>
      <c r="G16" s="39">
        <v>0</v>
      </c>
      <c r="H16" s="38"/>
      <c r="I16" s="37">
        <v>0</v>
      </c>
      <c r="J16" s="37">
        <v>0</v>
      </c>
      <c r="K16" s="39">
        <f>SUM(I16:J16)</f>
        <v>0</v>
      </c>
      <c r="L16" s="14"/>
      <c r="M16" s="14"/>
      <c r="N16" s="14"/>
      <c r="O16" s="14"/>
    </row>
    <row r="17" spans="1:15" ht="18" customHeight="1" x14ac:dyDescent="0.25">
      <c r="A17" s="241" t="s">
        <v>250</v>
      </c>
      <c r="B17" s="27"/>
      <c r="C17" s="37">
        <v>2</v>
      </c>
      <c r="D17" s="39">
        <v>0</v>
      </c>
      <c r="E17" s="39">
        <v>3</v>
      </c>
      <c r="F17" s="40">
        <v>0</v>
      </c>
      <c r="G17" s="41">
        <v>5</v>
      </c>
      <c r="H17" s="38"/>
      <c r="I17" s="40">
        <v>1</v>
      </c>
      <c r="J17" s="40">
        <v>1</v>
      </c>
      <c r="K17" s="41">
        <f>SUM(I17:J17)</f>
        <v>2</v>
      </c>
      <c r="L17" s="14"/>
      <c r="M17" s="14"/>
      <c r="N17" s="14"/>
      <c r="O17" s="14"/>
    </row>
    <row r="18" spans="1:15" ht="18" customHeight="1" x14ac:dyDescent="0.25">
      <c r="A18" s="242" t="s">
        <v>211</v>
      </c>
      <c r="B18" s="27"/>
      <c r="C18" s="130">
        <f>SUM(C16:C17)</f>
        <v>2</v>
      </c>
      <c r="D18" s="52">
        <f>SUM(D16:D17)</f>
        <v>0</v>
      </c>
      <c r="E18" s="52">
        <f>SUM(E16:E17)</f>
        <v>3</v>
      </c>
      <c r="F18" s="52">
        <f>SUM(F16:F17)</f>
        <v>0</v>
      </c>
      <c r="G18" s="52">
        <f>SUM(G16:G17)</f>
        <v>5</v>
      </c>
      <c r="H18" s="38"/>
      <c r="I18" s="40">
        <f>SUM(I16:I17)</f>
        <v>1</v>
      </c>
      <c r="J18" s="40">
        <f>SUM(J16:J17)</f>
        <v>1</v>
      </c>
      <c r="K18" s="41">
        <f>SUM(I18:J18)</f>
        <v>2</v>
      </c>
      <c r="L18" s="14"/>
      <c r="M18" s="14"/>
      <c r="N18" s="14"/>
      <c r="O18" s="14"/>
    </row>
    <row r="19" spans="1:15" ht="15" customHeight="1" x14ac:dyDescent="0.25">
      <c r="A19" s="243"/>
      <c r="B19" s="14"/>
      <c r="C19" s="156"/>
      <c r="D19" s="156"/>
      <c r="E19" s="156"/>
      <c r="F19" s="156"/>
      <c r="G19" s="156"/>
      <c r="H19" s="156"/>
      <c r="I19" s="244"/>
      <c r="J19" s="244"/>
      <c r="K19" s="158"/>
      <c r="L19" s="14"/>
      <c r="M19" s="14"/>
      <c r="N19" s="14"/>
      <c r="O19" s="14"/>
    </row>
    <row r="20" spans="1:15" ht="30.95" customHeight="1" x14ac:dyDescent="0.25">
      <c r="A20" s="245" t="s">
        <v>251</v>
      </c>
      <c r="B20" s="27"/>
      <c r="C20" s="15"/>
      <c r="D20" s="81"/>
      <c r="E20" s="81"/>
      <c r="F20" s="81"/>
      <c r="G20" s="81"/>
      <c r="H20" s="14"/>
      <c r="I20" s="246"/>
      <c r="J20" s="246"/>
      <c r="K20" s="180"/>
      <c r="L20" s="14"/>
      <c r="M20" s="14"/>
      <c r="N20" s="14"/>
      <c r="O20" s="14"/>
    </row>
    <row r="21" spans="1:15" ht="18" customHeight="1" x14ac:dyDescent="0.25">
      <c r="A21" s="241" t="s">
        <v>252</v>
      </c>
      <c r="B21" s="27"/>
      <c r="C21" s="181">
        <v>3.91</v>
      </c>
      <c r="D21" s="247">
        <v>4.8600000000000003</v>
      </c>
      <c r="E21" s="247">
        <v>4.9800000000000004</v>
      </c>
      <c r="F21" s="247">
        <v>4.18</v>
      </c>
      <c r="G21" s="247">
        <v>4.51</v>
      </c>
      <c r="H21" s="248"/>
      <c r="I21" s="249">
        <v>5.07</v>
      </c>
      <c r="J21" s="249">
        <v>4.71</v>
      </c>
      <c r="K21" s="247">
        <v>4.91</v>
      </c>
      <c r="L21" s="14"/>
      <c r="M21" s="14"/>
      <c r="N21" s="14"/>
      <c r="O21" s="14"/>
    </row>
    <row r="22" spans="1:15" ht="18" customHeight="1" x14ac:dyDescent="0.25">
      <c r="A22" s="42" t="s">
        <v>51</v>
      </c>
      <c r="B22" s="27"/>
      <c r="C22" s="185">
        <v>1.3</v>
      </c>
      <c r="D22" s="186">
        <v>1.05</v>
      </c>
      <c r="E22" s="186">
        <v>2.0699999999999998</v>
      </c>
      <c r="F22" s="186">
        <v>1.32</v>
      </c>
      <c r="G22" s="186">
        <v>1.47</v>
      </c>
      <c r="H22" s="184"/>
      <c r="I22" s="185">
        <v>1.45</v>
      </c>
      <c r="J22" s="185">
        <v>0.87</v>
      </c>
      <c r="K22" s="186">
        <v>1.19</v>
      </c>
      <c r="L22" s="14"/>
      <c r="M22" s="14"/>
      <c r="N22" s="14"/>
      <c r="O22" s="14"/>
    </row>
    <row r="23" spans="1:15" ht="18" customHeight="1" x14ac:dyDescent="0.25">
      <c r="A23" s="241" t="s">
        <v>253</v>
      </c>
      <c r="B23" s="27"/>
      <c r="C23" s="185">
        <v>0.59</v>
      </c>
      <c r="D23" s="186">
        <v>0.71</v>
      </c>
      <c r="E23" s="186">
        <v>0.38</v>
      </c>
      <c r="F23" s="186">
        <v>0.57999999999999996</v>
      </c>
      <c r="G23" s="186">
        <v>0.55000000000000004</v>
      </c>
      <c r="H23" s="184"/>
      <c r="I23" s="185">
        <v>0.67</v>
      </c>
      <c r="J23" s="185">
        <v>0.81</v>
      </c>
      <c r="K23" s="185">
        <v>0.73</v>
      </c>
      <c r="L23" s="14"/>
      <c r="M23" s="14"/>
      <c r="N23" s="14"/>
      <c r="O23" s="14"/>
    </row>
    <row r="24" spans="1:15" ht="18" customHeight="1" x14ac:dyDescent="0.25">
      <c r="A24" s="241" t="s">
        <v>52</v>
      </c>
      <c r="B24" s="27"/>
      <c r="C24" s="185">
        <v>0.12</v>
      </c>
      <c r="D24" s="186">
        <v>0.02</v>
      </c>
      <c r="E24" s="186">
        <v>0.22</v>
      </c>
      <c r="F24" s="221">
        <v>0</v>
      </c>
      <c r="G24" s="186">
        <v>0.09</v>
      </c>
      <c r="H24" s="184"/>
      <c r="I24" s="185">
        <v>0.09</v>
      </c>
      <c r="J24" s="185">
        <v>0.08</v>
      </c>
      <c r="K24" s="186">
        <v>0.09</v>
      </c>
      <c r="L24" s="14"/>
      <c r="M24" s="14"/>
      <c r="N24" s="14"/>
      <c r="O24" s="14"/>
    </row>
    <row r="25" spans="1:15" ht="18" customHeight="1" x14ac:dyDescent="0.25">
      <c r="A25" s="174" t="s">
        <v>207</v>
      </c>
      <c r="B25" s="27"/>
      <c r="C25" s="188">
        <v>6.61</v>
      </c>
      <c r="D25" s="189">
        <v>7.23</v>
      </c>
      <c r="E25" s="189">
        <v>6.68</v>
      </c>
      <c r="F25" s="189">
        <v>4.4000000000000004</v>
      </c>
      <c r="G25" s="189">
        <v>6.19</v>
      </c>
      <c r="H25" s="184"/>
      <c r="I25" s="188">
        <v>4.13</v>
      </c>
      <c r="J25" s="188">
        <v>4.53</v>
      </c>
      <c r="K25" s="189">
        <v>4.3099999999999996</v>
      </c>
      <c r="L25" s="14"/>
      <c r="M25" s="14"/>
      <c r="N25" s="14"/>
      <c r="O25" s="14"/>
    </row>
    <row r="26" spans="1:15" ht="15" customHeight="1" x14ac:dyDescent="0.25">
      <c r="A26" s="67"/>
      <c r="B26" s="14"/>
      <c r="C26" s="14"/>
      <c r="D26" s="14"/>
      <c r="E26" s="14"/>
      <c r="F26" s="14"/>
      <c r="G26" s="14"/>
      <c r="H26" s="14"/>
      <c r="I26" s="67"/>
      <c r="J26" s="127"/>
      <c r="K26" s="157"/>
      <c r="L26" s="14"/>
      <c r="M26" s="14"/>
      <c r="N26" s="14"/>
      <c r="O26" s="14"/>
    </row>
    <row r="27" spans="1:15" ht="18" customHeight="1" x14ac:dyDescent="0.25">
      <c r="A27" s="250" t="s">
        <v>254</v>
      </c>
      <c r="B27" s="27"/>
      <c r="C27" s="190">
        <v>8.1199999999999992</v>
      </c>
      <c r="D27" s="191">
        <v>4.8899999999999997</v>
      </c>
      <c r="E27" s="191">
        <v>6.79</v>
      </c>
      <c r="F27" s="191">
        <v>8.39</v>
      </c>
      <c r="G27" s="191">
        <v>7.06</v>
      </c>
      <c r="H27" s="183"/>
      <c r="I27" s="251">
        <v>10</v>
      </c>
      <c r="J27" s="190">
        <v>13.07</v>
      </c>
      <c r="K27" s="191">
        <v>11.39</v>
      </c>
      <c r="L27" s="14"/>
      <c r="M27" s="14"/>
      <c r="N27" s="14"/>
      <c r="O27" s="14"/>
    </row>
    <row r="28" spans="1:15" ht="15" customHeight="1" x14ac:dyDescent="0.25">
      <c r="A28" s="192"/>
      <c r="B28" s="107"/>
      <c r="C28" s="107"/>
      <c r="D28" s="107"/>
      <c r="E28" s="107"/>
      <c r="F28" s="107"/>
      <c r="G28" s="107"/>
      <c r="H28" s="107"/>
      <c r="I28" s="157"/>
      <c r="J28" s="157"/>
      <c r="K28" s="252"/>
      <c r="L28" s="14"/>
      <c r="M28" s="14"/>
      <c r="N28" s="14"/>
      <c r="O28" s="14"/>
    </row>
    <row r="29" spans="1:15" ht="15" customHeight="1" x14ac:dyDescent="0.25">
      <c r="A29" s="78" t="s">
        <v>255</v>
      </c>
      <c r="B29" s="67"/>
      <c r="C29" s="253"/>
      <c r="D29" s="254"/>
      <c r="E29" s="254"/>
      <c r="F29" s="255"/>
      <c r="G29" s="232"/>
      <c r="H29" s="67"/>
      <c r="I29" s="80"/>
      <c r="J29" s="80"/>
      <c r="K29" s="256"/>
      <c r="L29" s="67"/>
      <c r="M29" s="14"/>
      <c r="N29" s="14"/>
      <c r="O29" s="67"/>
    </row>
    <row r="30" spans="1:15" ht="18" customHeight="1" x14ac:dyDescent="0.25">
      <c r="A30" s="132" t="s">
        <v>256</v>
      </c>
      <c r="B30" s="67"/>
      <c r="C30" s="125">
        <v>161</v>
      </c>
      <c r="D30" s="126">
        <v>134</v>
      </c>
      <c r="E30" s="126">
        <v>183</v>
      </c>
      <c r="F30" s="257">
        <v>186</v>
      </c>
      <c r="G30" s="258">
        <f>SUM(C30:F30)</f>
        <v>664</v>
      </c>
      <c r="H30" s="67"/>
      <c r="I30" s="125">
        <v>124</v>
      </c>
      <c r="J30" s="125">
        <v>192</v>
      </c>
      <c r="K30" s="126">
        <f>SUM(I30:J30)</f>
        <v>316</v>
      </c>
      <c r="L30" s="67"/>
      <c r="M30" s="14"/>
      <c r="N30" s="14"/>
      <c r="O30" s="67"/>
    </row>
    <row r="31" spans="1:15" ht="15" customHeight="1" x14ac:dyDescent="0.25">
      <c r="A31" s="430"/>
      <c r="B31" s="407"/>
      <c r="C31" s="431"/>
      <c r="D31" s="431"/>
      <c r="E31" s="431"/>
      <c r="F31" s="431"/>
      <c r="G31" s="431"/>
      <c r="H31" s="407"/>
      <c r="I31" s="430"/>
      <c r="J31" s="407"/>
      <c r="K31" s="14"/>
      <c r="L31" s="14"/>
      <c r="M31" s="14"/>
      <c r="N31" s="14"/>
      <c r="O31" s="14"/>
    </row>
    <row r="32" spans="1:15" ht="18" customHeight="1" x14ac:dyDescent="0.25">
      <c r="A32" s="422" t="s">
        <v>257</v>
      </c>
      <c r="B32" s="407"/>
      <c r="C32" s="407"/>
      <c r="D32" s="407"/>
      <c r="E32" s="407"/>
      <c r="F32" s="407"/>
      <c r="G32" s="407"/>
      <c r="H32" s="407"/>
      <c r="I32" s="67"/>
      <c r="J32" s="67"/>
      <c r="K32" s="67"/>
      <c r="L32" s="67"/>
      <c r="M32" s="67"/>
      <c r="N32" s="67"/>
      <c r="O32" s="67"/>
    </row>
    <row r="33" spans="1:15" ht="18" customHeight="1" x14ac:dyDescent="0.25">
      <c r="A33" s="422" t="s">
        <v>217</v>
      </c>
      <c r="B33" s="407"/>
      <c r="C33" s="407"/>
      <c r="D33" s="407"/>
      <c r="E33" s="407"/>
      <c r="F33" s="407"/>
      <c r="G33" s="407"/>
      <c r="H33" s="407"/>
      <c r="I33" s="67"/>
      <c r="J33" s="67"/>
      <c r="K33" s="67"/>
      <c r="L33" s="67"/>
      <c r="M33" s="67"/>
      <c r="N33" s="67"/>
      <c r="O33" s="67"/>
    </row>
    <row r="34" spans="1:15" ht="18" customHeight="1" x14ac:dyDescent="0.25">
      <c r="A34" s="422" t="s">
        <v>258</v>
      </c>
      <c r="B34" s="417"/>
      <c r="C34" s="417"/>
      <c r="D34" s="417"/>
      <c r="E34" s="417"/>
      <c r="F34" s="417"/>
      <c r="G34" s="417"/>
      <c r="H34" s="417"/>
      <c r="I34" s="67"/>
      <c r="J34" s="67"/>
      <c r="K34" s="67"/>
      <c r="L34" s="67"/>
      <c r="M34" s="67"/>
      <c r="N34" s="67"/>
      <c r="O34" s="67"/>
    </row>
    <row r="35" spans="1:15" ht="18" customHeight="1" x14ac:dyDescent="0.25">
      <c r="A35" s="422" t="s">
        <v>259</v>
      </c>
      <c r="B35" s="417"/>
      <c r="C35" s="417"/>
      <c r="D35" s="417"/>
      <c r="E35" s="417"/>
      <c r="F35" s="417"/>
      <c r="G35" s="417"/>
      <c r="H35" s="417"/>
      <c r="I35" s="67"/>
      <c r="J35" s="67"/>
      <c r="K35" s="67"/>
      <c r="L35" s="67"/>
      <c r="M35" s="67"/>
      <c r="N35" s="67"/>
      <c r="O35" s="67"/>
    </row>
  </sheetData>
  <mergeCells count="7">
    <mergeCell ref="A34:H34"/>
    <mergeCell ref="A35:H35"/>
    <mergeCell ref="A1:K1"/>
    <mergeCell ref="A2:K2"/>
    <mergeCell ref="A31:J31"/>
    <mergeCell ref="A32:H32"/>
    <mergeCell ref="A33:H33"/>
  </mergeCells>
  <pageMargins left="0.7" right="0.7" top="0.75" bottom="0.75" header="0.3" footer="0.3"/>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A2" sqref="A2:K2"/>
    </sheetView>
  </sheetViews>
  <sheetFormatPr defaultColWidth="21.5" defaultRowHeight="12.75" x14ac:dyDescent="0.2"/>
  <cols>
    <col min="1" max="1" width="115.5" customWidth="1"/>
    <col min="2" max="2" width="4.33203125" customWidth="1"/>
    <col min="3" max="7" width="19.83203125" customWidth="1"/>
    <col min="8" max="8" width="5.33203125" customWidth="1"/>
    <col min="9" max="11" width="19.83203125" customWidth="1"/>
    <col min="12" max="12" width="12.1640625" customWidth="1"/>
    <col min="13" max="13" width="19.83203125" customWidth="1"/>
    <col min="14" max="14" width="12.6640625" customWidth="1"/>
  </cols>
  <sheetData>
    <row r="1" spans="1:14" ht="20.100000000000001" customHeight="1" x14ac:dyDescent="0.3">
      <c r="A1" s="432" t="s">
        <v>17</v>
      </c>
      <c r="B1" s="407"/>
      <c r="C1" s="407"/>
      <c r="D1" s="407"/>
      <c r="E1" s="407"/>
      <c r="F1" s="413"/>
      <c r="G1" s="413"/>
      <c r="H1" s="413"/>
      <c r="I1" s="433"/>
      <c r="J1" s="413"/>
      <c r="K1" s="407"/>
      <c r="L1" s="11"/>
      <c r="M1" s="14"/>
      <c r="N1" s="14"/>
    </row>
    <row r="2" spans="1:14" ht="20.100000000000001" customHeight="1" x14ac:dyDescent="0.3">
      <c r="A2" s="412" t="s">
        <v>30</v>
      </c>
      <c r="B2" s="421"/>
      <c r="C2" s="421"/>
      <c r="D2" s="413"/>
      <c r="E2" s="413"/>
      <c r="F2" s="413"/>
      <c r="G2" s="413"/>
      <c r="H2" s="413"/>
      <c r="I2" s="413"/>
      <c r="J2" s="413"/>
      <c r="K2" s="421"/>
      <c r="L2" s="11"/>
      <c r="M2" s="14"/>
      <c r="N2" s="14"/>
    </row>
    <row r="3" spans="1:14" ht="15" customHeight="1" x14ac:dyDescent="0.2">
      <c r="A3" s="14"/>
      <c r="B3" s="14"/>
      <c r="C3" s="14"/>
      <c r="D3" s="14"/>
      <c r="E3" s="14"/>
      <c r="F3" s="14"/>
      <c r="G3" s="14"/>
      <c r="H3" s="14"/>
      <c r="I3" s="14"/>
      <c r="J3" s="14"/>
      <c r="K3" s="14"/>
      <c r="L3" s="14"/>
      <c r="M3" s="14"/>
      <c r="N3" s="14"/>
    </row>
    <row r="4" spans="1:14" ht="18" customHeight="1" x14ac:dyDescent="0.25">
      <c r="A4" s="15"/>
      <c r="B4" s="14"/>
      <c r="C4" s="17" t="s">
        <v>31</v>
      </c>
      <c r="D4" s="19" t="s">
        <v>32</v>
      </c>
      <c r="E4" s="19" t="s">
        <v>33</v>
      </c>
      <c r="F4" s="19" t="s">
        <v>34</v>
      </c>
      <c r="G4" s="19" t="s">
        <v>35</v>
      </c>
      <c r="H4" s="18"/>
      <c r="I4" s="17" t="s">
        <v>31</v>
      </c>
      <c r="J4" s="17" t="s">
        <v>32</v>
      </c>
      <c r="K4" s="19" t="s">
        <v>35</v>
      </c>
      <c r="L4" s="14"/>
      <c r="M4" s="14"/>
      <c r="N4" s="14"/>
    </row>
    <row r="5" spans="1:14" ht="18" customHeight="1" x14ac:dyDescent="0.25">
      <c r="A5" s="26"/>
      <c r="B5" s="14"/>
      <c r="C5" s="23" t="s">
        <v>38</v>
      </c>
      <c r="D5" s="25" t="s">
        <v>38</v>
      </c>
      <c r="E5" s="25" t="s">
        <v>38</v>
      </c>
      <c r="F5" s="25" t="s">
        <v>38</v>
      </c>
      <c r="G5" s="25" t="s">
        <v>38</v>
      </c>
      <c r="H5" s="24" t="s">
        <v>37</v>
      </c>
      <c r="I5" s="23" t="s">
        <v>39</v>
      </c>
      <c r="J5" s="23" t="s">
        <v>39</v>
      </c>
      <c r="K5" s="25" t="s">
        <v>39</v>
      </c>
      <c r="L5" s="14"/>
      <c r="M5" s="14"/>
      <c r="N5" s="14"/>
    </row>
    <row r="6" spans="1:14" ht="18" customHeight="1" x14ac:dyDescent="0.25">
      <c r="A6" s="55" t="s">
        <v>218</v>
      </c>
      <c r="B6" s="14"/>
      <c r="C6" s="26"/>
      <c r="D6" s="29"/>
      <c r="E6" s="29"/>
      <c r="F6" s="29"/>
      <c r="G6" s="29"/>
      <c r="H6" s="14"/>
      <c r="I6" s="26"/>
      <c r="J6" s="26"/>
      <c r="K6" s="29"/>
      <c r="L6" s="14"/>
      <c r="M6" s="14"/>
      <c r="N6" s="14"/>
    </row>
    <row r="7" spans="1:14" ht="18" customHeight="1" x14ac:dyDescent="0.25">
      <c r="A7" s="113" t="s">
        <v>255</v>
      </c>
      <c r="B7" s="14"/>
      <c r="C7" s="193">
        <v>18</v>
      </c>
      <c r="D7" s="194">
        <v>18</v>
      </c>
      <c r="E7" s="194">
        <v>27</v>
      </c>
      <c r="F7" s="194">
        <v>20</v>
      </c>
      <c r="G7" s="194">
        <v>21</v>
      </c>
      <c r="H7" s="195"/>
      <c r="I7" s="193">
        <v>15</v>
      </c>
      <c r="J7" s="193">
        <v>18</v>
      </c>
      <c r="K7" s="194">
        <v>17</v>
      </c>
      <c r="L7" s="14"/>
      <c r="M7" s="14"/>
      <c r="N7" s="14"/>
    </row>
    <row r="8" spans="1:14" ht="18" customHeight="1" x14ac:dyDescent="0.25">
      <c r="A8" s="113" t="s">
        <v>260</v>
      </c>
      <c r="B8" s="14"/>
      <c r="C8" s="193">
        <v>6</v>
      </c>
      <c r="D8" s="194">
        <v>13</v>
      </c>
      <c r="E8" s="194">
        <v>15</v>
      </c>
      <c r="F8" s="194">
        <v>5</v>
      </c>
      <c r="G8" s="194">
        <v>10</v>
      </c>
      <c r="H8" s="195"/>
      <c r="I8" s="193">
        <v>15</v>
      </c>
      <c r="J8" s="193">
        <v>10</v>
      </c>
      <c r="K8" s="194">
        <v>12</v>
      </c>
      <c r="L8" s="14"/>
      <c r="M8" s="14"/>
      <c r="N8" s="14"/>
    </row>
    <row r="9" spans="1:14" ht="18" customHeight="1" x14ac:dyDescent="0.25">
      <c r="A9" s="113" t="s">
        <v>261</v>
      </c>
      <c r="B9" s="14"/>
      <c r="C9" s="193">
        <v>12</v>
      </c>
      <c r="D9" s="194">
        <v>11</v>
      </c>
      <c r="E9" s="194">
        <v>23</v>
      </c>
      <c r="F9" s="194">
        <v>29</v>
      </c>
      <c r="G9" s="194">
        <v>19</v>
      </c>
      <c r="H9" s="195"/>
      <c r="I9" s="193">
        <v>28</v>
      </c>
      <c r="J9" s="193">
        <v>0</v>
      </c>
      <c r="K9" s="194">
        <v>14</v>
      </c>
      <c r="L9" s="14"/>
      <c r="M9" s="14"/>
      <c r="N9" s="14"/>
    </row>
    <row r="10" spans="1:14" ht="18" customHeight="1" x14ac:dyDescent="0.25">
      <c r="A10" s="113" t="s">
        <v>262</v>
      </c>
      <c r="B10" s="14"/>
      <c r="C10" s="193">
        <v>1</v>
      </c>
      <c r="D10" s="194">
        <v>1</v>
      </c>
      <c r="E10" s="194">
        <v>3</v>
      </c>
      <c r="F10" s="194">
        <v>4</v>
      </c>
      <c r="G10" s="194">
        <v>2</v>
      </c>
      <c r="H10" s="195"/>
      <c r="I10" s="196">
        <v>5</v>
      </c>
      <c r="J10" s="196">
        <v>4</v>
      </c>
      <c r="K10" s="197">
        <v>4</v>
      </c>
      <c r="L10" s="14"/>
      <c r="M10" s="14"/>
      <c r="N10" s="14"/>
    </row>
    <row r="11" spans="1:14" ht="18" customHeight="1" x14ac:dyDescent="0.25">
      <c r="A11" s="217" t="s">
        <v>224</v>
      </c>
      <c r="B11" s="14"/>
      <c r="C11" s="259">
        <f>SUM(C7:C10)</f>
        <v>37</v>
      </c>
      <c r="D11" s="260">
        <f>SUM(D7:D10)</f>
        <v>43</v>
      </c>
      <c r="E11" s="260">
        <f>SUM(E7:E10)</f>
        <v>68</v>
      </c>
      <c r="F11" s="260">
        <f>SUM(F7:F10)</f>
        <v>58</v>
      </c>
      <c r="G11" s="260">
        <f>SUM(G7:G10)</f>
        <v>52</v>
      </c>
      <c r="H11" s="195"/>
      <c r="I11" s="193">
        <f>SUM(I7:I10)</f>
        <v>63</v>
      </c>
      <c r="J11" s="193">
        <f>SUM(J7:J10)</f>
        <v>32</v>
      </c>
      <c r="K11" s="194">
        <f>SUM(K7:K10)</f>
        <v>47</v>
      </c>
      <c r="L11" s="14"/>
      <c r="M11" s="14"/>
      <c r="N11" s="14"/>
    </row>
    <row r="12" spans="1:14" ht="18" customHeight="1" x14ac:dyDescent="0.25">
      <c r="A12" s="55" t="s">
        <v>225</v>
      </c>
      <c r="B12" s="14"/>
      <c r="C12" s="26"/>
      <c r="D12" s="29"/>
      <c r="E12" s="29"/>
      <c r="F12" s="29"/>
      <c r="G12" s="29"/>
      <c r="H12" s="14"/>
      <c r="I12" s="26"/>
      <c r="J12" s="28"/>
      <c r="K12" s="199"/>
      <c r="L12" s="14"/>
      <c r="M12" s="14"/>
      <c r="N12" s="14"/>
    </row>
    <row r="13" spans="1:14" ht="18" customHeight="1" x14ac:dyDescent="0.25">
      <c r="A13" s="113" t="s">
        <v>255</v>
      </c>
      <c r="B13" s="14"/>
      <c r="C13" s="193">
        <v>12</v>
      </c>
      <c r="D13" s="194">
        <v>12</v>
      </c>
      <c r="E13" s="194">
        <v>12</v>
      </c>
      <c r="F13" s="194">
        <v>12</v>
      </c>
      <c r="G13" s="194">
        <v>11</v>
      </c>
      <c r="H13" s="195"/>
      <c r="I13" s="193">
        <v>11</v>
      </c>
      <c r="J13" s="193">
        <v>11</v>
      </c>
      <c r="K13" s="194">
        <v>11</v>
      </c>
      <c r="L13" s="14"/>
      <c r="M13" s="14"/>
      <c r="N13" s="14"/>
    </row>
    <row r="14" spans="1:14" ht="18" customHeight="1" x14ac:dyDescent="0.25">
      <c r="A14" s="113" t="s">
        <v>260</v>
      </c>
      <c r="B14" s="14"/>
      <c r="C14" s="196">
        <v>1</v>
      </c>
      <c r="D14" s="197">
        <v>0</v>
      </c>
      <c r="E14" s="197">
        <v>1</v>
      </c>
      <c r="F14" s="197">
        <v>1</v>
      </c>
      <c r="G14" s="197">
        <v>1</v>
      </c>
      <c r="H14" s="195"/>
      <c r="I14" s="196">
        <v>0</v>
      </c>
      <c r="J14" s="196">
        <v>1</v>
      </c>
      <c r="K14" s="197">
        <v>0</v>
      </c>
      <c r="L14" s="14"/>
      <c r="M14" s="14"/>
      <c r="N14" s="14"/>
    </row>
    <row r="15" spans="1:14" ht="18" customHeight="1" x14ac:dyDescent="0.25">
      <c r="A15" s="217" t="s">
        <v>226</v>
      </c>
      <c r="B15" s="14"/>
      <c r="C15" s="259">
        <f>SUM(C13:C14)</f>
        <v>13</v>
      </c>
      <c r="D15" s="260">
        <f>SUM(D13:D14)</f>
        <v>12</v>
      </c>
      <c r="E15" s="260">
        <f>SUM(E13:E14)</f>
        <v>13</v>
      </c>
      <c r="F15" s="260">
        <f>SUM(F13:F14)</f>
        <v>13</v>
      </c>
      <c r="G15" s="260">
        <f>SUM(G13:G14)</f>
        <v>12</v>
      </c>
      <c r="H15" s="195"/>
      <c r="I15" s="193">
        <f>SUM(I13:I14)</f>
        <v>11</v>
      </c>
      <c r="J15" s="193">
        <f>SUM(J13:J14)</f>
        <v>12</v>
      </c>
      <c r="K15" s="260">
        <f>SUM(K13:K14)</f>
        <v>11</v>
      </c>
      <c r="L15" s="14"/>
      <c r="M15" s="14"/>
      <c r="N15" s="14"/>
    </row>
    <row r="16" spans="1:14" ht="18" customHeight="1" x14ac:dyDescent="0.25">
      <c r="A16" s="55" t="s">
        <v>227</v>
      </c>
      <c r="B16" s="14"/>
      <c r="C16" s="26"/>
      <c r="D16" s="29"/>
      <c r="E16" s="29"/>
      <c r="F16" s="29"/>
      <c r="G16" s="29"/>
      <c r="H16" s="14"/>
      <c r="I16" s="26"/>
      <c r="J16" s="28"/>
      <c r="K16" s="199"/>
      <c r="L16" s="14"/>
      <c r="M16" s="14"/>
      <c r="N16" s="14"/>
    </row>
    <row r="17" spans="1:14" ht="18" customHeight="1" x14ac:dyDescent="0.25">
      <c r="A17" s="113" t="s">
        <v>255</v>
      </c>
      <c r="B17" s="14"/>
      <c r="C17" s="261">
        <v>438</v>
      </c>
      <c r="D17" s="261">
        <v>452</v>
      </c>
      <c r="E17" s="261">
        <v>482</v>
      </c>
      <c r="F17" s="261">
        <v>464</v>
      </c>
      <c r="G17" s="193">
        <v>459</v>
      </c>
      <c r="H17" s="195"/>
      <c r="I17" s="193">
        <v>403</v>
      </c>
      <c r="J17" s="193">
        <v>443</v>
      </c>
      <c r="K17" s="194">
        <v>423</v>
      </c>
      <c r="L17" s="14"/>
      <c r="M17" s="14"/>
      <c r="N17" s="14"/>
    </row>
    <row r="18" spans="1:14" ht="18" customHeight="1" x14ac:dyDescent="0.25">
      <c r="A18" s="113" t="s">
        <v>263</v>
      </c>
      <c r="B18" s="14"/>
      <c r="C18" s="261">
        <v>23</v>
      </c>
      <c r="D18" s="261">
        <v>26</v>
      </c>
      <c r="E18" s="261">
        <v>25</v>
      </c>
      <c r="F18" s="261">
        <v>15</v>
      </c>
      <c r="G18" s="193">
        <v>22</v>
      </c>
      <c r="H18" s="195"/>
      <c r="I18" s="193">
        <v>12</v>
      </c>
      <c r="J18" s="193">
        <v>18</v>
      </c>
      <c r="K18" s="194">
        <v>15</v>
      </c>
      <c r="L18" s="14"/>
      <c r="M18" s="14"/>
      <c r="N18" s="14"/>
    </row>
    <row r="19" spans="1:14" ht="18" customHeight="1" x14ac:dyDescent="0.25">
      <c r="A19" s="113" t="s">
        <v>261</v>
      </c>
      <c r="B19" s="14"/>
      <c r="C19" s="261">
        <v>0</v>
      </c>
      <c r="D19" s="261">
        <v>0</v>
      </c>
      <c r="E19" s="261">
        <v>0</v>
      </c>
      <c r="F19" s="261">
        <v>14</v>
      </c>
      <c r="G19" s="193">
        <v>4</v>
      </c>
      <c r="H19" s="195"/>
      <c r="I19" s="193">
        <v>22</v>
      </c>
      <c r="J19" s="193">
        <v>0</v>
      </c>
      <c r="K19" s="196">
        <v>11</v>
      </c>
      <c r="L19" s="14"/>
      <c r="M19" s="14"/>
      <c r="N19" s="14"/>
    </row>
    <row r="20" spans="1:14" ht="18" customHeight="1" x14ac:dyDescent="0.25">
      <c r="A20" s="113" t="s">
        <v>228</v>
      </c>
      <c r="B20" s="14"/>
      <c r="C20" s="262">
        <f>SUM(C17:C19)</f>
        <v>461</v>
      </c>
      <c r="D20" s="262">
        <f>SUM(D17:D19)</f>
        <v>478</v>
      </c>
      <c r="E20" s="262">
        <f>SUM(E17:E19)</f>
        <v>507</v>
      </c>
      <c r="F20" s="262">
        <f>SUM(F17:F19)</f>
        <v>493</v>
      </c>
      <c r="G20" s="259">
        <f>SUM(G17:G19)</f>
        <v>485</v>
      </c>
      <c r="H20" s="195"/>
      <c r="I20" s="259">
        <f>SUM(I17:I19)</f>
        <v>437</v>
      </c>
      <c r="J20" s="259">
        <f>SUM(J17:J19)</f>
        <v>461</v>
      </c>
      <c r="K20" s="260">
        <f>SUM(K17:K19)</f>
        <v>449</v>
      </c>
      <c r="L20" s="14"/>
      <c r="M20" s="14"/>
      <c r="N20" s="14"/>
    </row>
    <row r="21" spans="1:14" ht="18" customHeight="1" x14ac:dyDescent="0.25">
      <c r="A21" s="217" t="s">
        <v>264</v>
      </c>
      <c r="B21" s="14"/>
      <c r="C21" s="263">
        <v>126</v>
      </c>
      <c r="D21" s="263">
        <v>135</v>
      </c>
      <c r="E21" s="263">
        <v>165</v>
      </c>
      <c r="F21" s="263">
        <v>153</v>
      </c>
      <c r="G21" s="209">
        <v>145</v>
      </c>
      <c r="H21" s="195"/>
      <c r="I21" s="209">
        <v>147</v>
      </c>
      <c r="J21" s="209">
        <v>121</v>
      </c>
      <c r="K21" s="210">
        <v>133</v>
      </c>
      <c r="L21" s="14"/>
      <c r="M21" s="14"/>
      <c r="N21" s="14"/>
    </row>
    <row r="22" spans="1:14" ht="15" customHeight="1" x14ac:dyDescent="0.2">
      <c r="A22" s="26"/>
      <c r="B22" s="14"/>
      <c r="C22" s="26"/>
      <c r="D22" s="29"/>
      <c r="E22" s="29"/>
      <c r="F22" s="29"/>
      <c r="G22" s="29"/>
      <c r="H22" s="14"/>
      <c r="I22" s="26"/>
      <c r="J22" s="28"/>
      <c r="K22" s="199"/>
      <c r="L22" s="14"/>
      <c r="M22" s="14"/>
      <c r="N22" s="14"/>
    </row>
    <row r="23" spans="1:14" ht="18" customHeight="1" x14ac:dyDescent="0.25">
      <c r="A23" s="55" t="s">
        <v>265</v>
      </c>
      <c r="B23" s="14"/>
      <c r="C23" s="26"/>
      <c r="D23" s="29"/>
      <c r="E23" s="29"/>
      <c r="F23" s="29"/>
      <c r="G23" s="29"/>
      <c r="H23" s="14"/>
      <c r="I23" s="26"/>
      <c r="J23" s="28"/>
      <c r="K23" s="199"/>
      <c r="L23" s="14"/>
      <c r="M23" s="14"/>
      <c r="N23" s="14"/>
    </row>
    <row r="24" spans="1:14" ht="18" customHeight="1" x14ac:dyDescent="0.25">
      <c r="A24" s="42" t="s">
        <v>266</v>
      </c>
      <c r="B24" s="14"/>
      <c r="C24" s="193">
        <v>6147</v>
      </c>
      <c r="D24" s="194">
        <v>6243</v>
      </c>
      <c r="E24" s="194">
        <v>6943</v>
      </c>
      <c r="F24" s="194">
        <v>6353</v>
      </c>
      <c r="G24" s="194">
        <v>6423</v>
      </c>
      <c r="H24" s="195"/>
      <c r="I24" s="193">
        <v>5541</v>
      </c>
      <c r="J24" s="193">
        <v>6141</v>
      </c>
      <c r="K24" s="194">
        <v>5843</v>
      </c>
      <c r="L24" s="14"/>
      <c r="M24" s="14"/>
      <c r="N24" s="14"/>
    </row>
    <row r="25" spans="1:14" ht="18" customHeight="1" x14ac:dyDescent="0.25">
      <c r="A25" s="42" t="s">
        <v>267</v>
      </c>
      <c r="B25" s="14"/>
      <c r="C25" s="193">
        <v>1307</v>
      </c>
      <c r="D25" s="194">
        <v>1182</v>
      </c>
      <c r="E25" s="194">
        <v>1366</v>
      </c>
      <c r="F25" s="194">
        <v>1637</v>
      </c>
      <c r="G25" s="194">
        <v>1374</v>
      </c>
      <c r="H25" s="195"/>
      <c r="I25" s="193">
        <v>1195</v>
      </c>
      <c r="J25" s="193">
        <v>1316</v>
      </c>
      <c r="K25" s="194">
        <v>1256</v>
      </c>
      <c r="L25" s="14"/>
      <c r="M25" s="14"/>
      <c r="N25" s="14"/>
    </row>
    <row r="26" spans="1:14" ht="18" customHeight="1" x14ac:dyDescent="0.25">
      <c r="A26" s="187" t="s">
        <v>268</v>
      </c>
      <c r="B26" s="14"/>
      <c r="C26" s="196">
        <v>14546</v>
      </c>
      <c r="D26" s="197">
        <v>11608</v>
      </c>
      <c r="E26" s="197">
        <v>17216</v>
      </c>
      <c r="F26" s="197">
        <v>14605</v>
      </c>
      <c r="G26" s="197">
        <v>14501</v>
      </c>
      <c r="H26" s="195"/>
      <c r="I26" s="196">
        <v>12416</v>
      </c>
      <c r="J26" s="196">
        <v>12689</v>
      </c>
      <c r="K26" s="197">
        <v>12553</v>
      </c>
      <c r="L26" s="14"/>
      <c r="M26" s="14"/>
      <c r="N26" s="14"/>
    </row>
    <row r="27" spans="1:14" ht="15" customHeight="1" x14ac:dyDescent="0.25">
      <c r="A27" s="231"/>
      <c r="B27" s="107"/>
      <c r="C27" s="14"/>
      <c r="D27" s="14"/>
      <c r="E27" s="14"/>
      <c r="F27" s="14"/>
      <c r="G27" s="14"/>
      <c r="H27" s="14"/>
      <c r="I27" s="14"/>
      <c r="J27" s="14"/>
      <c r="K27" s="14"/>
      <c r="L27" s="14"/>
      <c r="M27" s="14"/>
      <c r="N27" s="14"/>
    </row>
    <row r="28" spans="1:14" ht="18" customHeight="1" x14ac:dyDescent="0.25">
      <c r="A28" s="422" t="s">
        <v>269</v>
      </c>
      <c r="B28" s="414"/>
      <c r="C28" s="414"/>
      <c r="D28" s="414"/>
      <c r="E28" s="414"/>
      <c r="F28" s="414"/>
      <c r="G28" s="414"/>
      <c r="H28" s="414"/>
      <c r="I28" s="417"/>
      <c r="J28" s="407"/>
      <c r="K28" s="67"/>
      <c r="L28" s="67"/>
      <c r="M28" s="14"/>
      <c r="N28" s="14"/>
    </row>
    <row r="29" spans="1:14" ht="18" customHeight="1" x14ac:dyDescent="0.25">
      <c r="A29" s="422" t="s">
        <v>270</v>
      </c>
      <c r="B29" s="407"/>
      <c r="C29" s="407"/>
      <c r="D29" s="407"/>
      <c r="E29" s="407"/>
      <c r="F29" s="407"/>
      <c r="G29" s="407"/>
      <c r="H29" s="407"/>
      <c r="I29" s="67"/>
      <c r="J29" s="67"/>
      <c r="K29" s="67"/>
      <c r="L29" s="67"/>
      <c r="M29" s="14"/>
      <c r="N29" s="14"/>
    </row>
    <row r="30" spans="1:14" ht="18" customHeight="1" x14ac:dyDescent="0.25">
      <c r="A30" s="417"/>
      <c r="B30" s="407"/>
      <c r="C30" s="407"/>
      <c r="D30" s="407"/>
      <c r="E30" s="407"/>
      <c r="F30" s="407"/>
      <c r="G30" s="407"/>
      <c r="H30" s="407"/>
      <c r="I30" s="67"/>
      <c r="J30" s="67"/>
      <c r="K30" s="67"/>
      <c r="L30" s="67"/>
      <c r="M30" s="14"/>
      <c r="N30" s="14"/>
    </row>
    <row r="31" spans="1:14" ht="18" customHeight="1" x14ac:dyDescent="0.25">
      <c r="A31" s="231"/>
      <c r="B31" s="107"/>
      <c r="C31" s="14"/>
      <c r="D31" s="14"/>
      <c r="E31" s="14"/>
      <c r="F31" s="14"/>
      <c r="G31" s="14"/>
      <c r="H31" s="14"/>
      <c r="I31" s="14"/>
      <c r="J31" s="14"/>
      <c r="K31" s="14"/>
      <c r="L31" s="14"/>
      <c r="M31" s="14"/>
      <c r="N31" s="14"/>
    </row>
    <row r="32" spans="1:14" ht="18" customHeight="1" x14ac:dyDescent="0.25">
      <c r="A32" s="231"/>
      <c r="B32" s="107"/>
      <c r="C32" s="14"/>
      <c r="D32" s="14"/>
      <c r="E32" s="14"/>
      <c r="F32" s="14"/>
      <c r="G32" s="14"/>
      <c r="H32" s="14"/>
      <c r="I32" s="14"/>
      <c r="J32" s="14"/>
      <c r="K32" s="14"/>
      <c r="L32" s="14"/>
      <c r="M32" s="14"/>
      <c r="N32" s="14"/>
    </row>
    <row r="33" spans="1:14" ht="18" customHeight="1" x14ac:dyDescent="0.25">
      <c r="A33" s="231"/>
      <c r="B33" s="107"/>
      <c r="C33" s="14"/>
      <c r="D33" s="14"/>
      <c r="E33" s="14"/>
      <c r="F33" s="14"/>
      <c r="G33" s="14"/>
      <c r="H33" s="14"/>
      <c r="I33" s="14"/>
      <c r="J33" s="14"/>
      <c r="K33" s="14"/>
      <c r="L33" s="14"/>
      <c r="M33" s="14"/>
      <c r="N33" s="14"/>
    </row>
    <row r="34" spans="1:14" ht="18" customHeight="1" x14ac:dyDescent="0.25">
      <c r="A34" s="231"/>
      <c r="B34" s="107"/>
      <c r="C34" s="14"/>
      <c r="D34" s="14"/>
      <c r="E34" s="14"/>
      <c r="F34" s="14"/>
      <c r="G34" s="14"/>
      <c r="H34" s="14"/>
      <c r="I34" s="14"/>
      <c r="J34" s="14"/>
      <c r="K34" s="14"/>
      <c r="L34" s="14"/>
      <c r="M34" s="14"/>
      <c r="N34" s="14"/>
    </row>
  </sheetData>
  <mergeCells count="5">
    <mergeCell ref="A1:K1"/>
    <mergeCell ref="A2:K2"/>
    <mergeCell ref="A28:J28"/>
    <mergeCell ref="A29:H29"/>
    <mergeCell ref="A30:H30"/>
  </mergeCells>
  <pageMargins left="0.7" right="0.7" top="0.75" bottom="0.75" header="0.3" footer="0.3"/>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A2" sqref="A2:K2"/>
    </sheetView>
  </sheetViews>
  <sheetFormatPr defaultColWidth="21.5" defaultRowHeight="12.75" x14ac:dyDescent="0.2"/>
  <cols>
    <col min="1" max="1" width="115.5" customWidth="1"/>
    <col min="2" max="2" width="4.33203125" customWidth="1"/>
    <col min="3" max="7" width="19.83203125" customWidth="1"/>
    <col min="8" max="8" width="5.33203125" customWidth="1"/>
    <col min="9" max="11" width="19.83203125" customWidth="1"/>
    <col min="12" max="12" width="12.1640625" customWidth="1"/>
    <col min="13" max="13" width="19.83203125" customWidth="1"/>
    <col min="14" max="14" width="12.6640625" customWidth="1"/>
  </cols>
  <sheetData>
    <row r="1" spans="1:14" ht="20.100000000000001" customHeight="1" x14ac:dyDescent="0.3">
      <c r="A1" s="412" t="s">
        <v>19</v>
      </c>
      <c r="B1" s="407"/>
      <c r="C1" s="407"/>
      <c r="D1" s="407"/>
      <c r="E1" s="407"/>
      <c r="F1" s="413"/>
      <c r="G1" s="413"/>
      <c r="H1" s="413"/>
      <c r="I1" s="413"/>
      <c r="J1" s="413"/>
      <c r="K1" s="407"/>
      <c r="L1" s="11"/>
      <c r="M1" s="14"/>
      <c r="N1" s="14"/>
    </row>
    <row r="2" spans="1:14" ht="20.100000000000001" customHeight="1" x14ac:dyDescent="0.3">
      <c r="A2" s="412" t="s">
        <v>30</v>
      </c>
      <c r="B2" s="421"/>
      <c r="C2" s="413"/>
      <c r="D2" s="413"/>
      <c r="E2" s="413"/>
      <c r="F2" s="413"/>
      <c r="G2" s="413"/>
      <c r="H2" s="413"/>
      <c r="I2" s="413"/>
      <c r="J2" s="413"/>
      <c r="K2" s="421"/>
      <c r="L2" s="11"/>
      <c r="M2" s="14"/>
      <c r="N2" s="14"/>
    </row>
    <row r="3" spans="1:14" ht="15" customHeight="1" x14ac:dyDescent="0.2">
      <c r="A3" s="14"/>
      <c r="B3" s="14"/>
      <c r="C3" s="14"/>
      <c r="D3" s="14"/>
      <c r="E3" s="14"/>
      <c r="F3" s="14"/>
      <c r="G3" s="14"/>
      <c r="H3" s="14"/>
      <c r="I3" s="14"/>
      <c r="J3" s="14"/>
      <c r="K3" s="14"/>
      <c r="L3" s="14"/>
      <c r="M3" s="14"/>
      <c r="N3" s="14"/>
    </row>
    <row r="4" spans="1:14" ht="18" customHeight="1" x14ac:dyDescent="0.25">
      <c r="A4" s="15"/>
      <c r="B4" s="14"/>
      <c r="C4" s="16" t="s">
        <v>31</v>
      </c>
      <c r="D4" s="17" t="s">
        <v>32</v>
      </c>
      <c r="E4" s="211" t="s">
        <v>33</v>
      </c>
      <c r="F4" s="17" t="s">
        <v>34</v>
      </c>
      <c r="G4" s="19" t="s">
        <v>35</v>
      </c>
      <c r="H4" s="18"/>
      <c r="I4" s="16" t="s">
        <v>31</v>
      </c>
      <c r="J4" s="17" t="s">
        <v>32</v>
      </c>
      <c r="K4" s="19" t="s">
        <v>35</v>
      </c>
      <c r="L4" s="14"/>
      <c r="M4" s="14"/>
      <c r="N4" s="14"/>
    </row>
    <row r="5" spans="1:14" ht="18" customHeight="1" x14ac:dyDescent="0.25">
      <c r="A5" s="26"/>
      <c r="B5" s="14"/>
      <c r="C5" s="22" t="s">
        <v>38</v>
      </c>
      <c r="D5" s="23" t="s">
        <v>38</v>
      </c>
      <c r="E5" s="212" t="s">
        <v>38</v>
      </c>
      <c r="F5" s="23" t="s">
        <v>38</v>
      </c>
      <c r="G5" s="25" t="s">
        <v>38</v>
      </c>
      <c r="H5" s="24" t="s">
        <v>37</v>
      </c>
      <c r="I5" s="22" t="s">
        <v>39</v>
      </c>
      <c r="J5" s="23" t="s">
        <v>39</v>
      </c>
      <c r="K5" s="25" t="s">
        <v>39</v>
      </c>
      <c r="L5" s="14"/>
      <c r="M5" s="14"/>
      <c r="N5" s="14"/>
    </row>
    <row r="6" spans="1:14" ht="18" customHeight="1" x14ac:dyDescent="0.25">
      <c r="A6" s="30" t="s">
        <v>271</v>
      </c>
      <c r="B6" s="14"/>
      <c r="C6" s="27"/>
      <c r="D6" s="26"/>
      <c r="E6" s="14"/>
      <c r="F6" s="26"/>
      <c r="G6" s="29"/>
      <c r="H6" s="14"/>
      <c r="I6" s="27"/>
      <c r="J6" s="26"/>
      <c r="K6" s="29"/>
      <c r="L6" s="14"/>
      <c r="M6" s="14"/>
      <c r="N6" s="14"/>
    </row>
    <row r="7" spans="1:14" ht="18" customHeight="1" x14ac:dyDescent="0.25">
      <c r="A7" s="55" t="s">
        <v>232</v>
      </c>
      <c r="B7" s="14"/>
      <c r="C7" s="264"/>
      <c r="D7" s="223"/>
      <c r="E7" s="225"/>
      <c r="F7" s="265"/>
      <c r="G7" s="266"/>
      <c r="H7" s="184"/>
      <c r="I7" s="264"/>
      <c r="J7" s="223"/>
      <c r="K7" s="29"/>
      <c r="L7" s="14"/>
      <c r="M7" s="14"/>
      <c r="N7" s="14"/>
    </row>
    <row r="8" spans="1:14" ht="18" customHeight="1" x14ac:dyDescent="0.25">
      <c r="A8" s="42" t="s">
        <v>255</v>
      </c>
      <c r="B8" s="14"/>
      <c r="C8" s="267">
        <v>43.27</v>
      </c>
      <c r="D8" s="181">
        <v>39.729999999999997</v>
      </c>
      <c r="E8" s="214">
        <v>46.91</v>
      </c>
      <c r="F8" s="181">
        <v>52.92</v>
      </c>
      <c r="G8" s="182">
        <v>46.02</v>
      </c>
      <c r="H8" s="183"/>
      <c r="I8" s="267">
        <v>51.94</v>
      </c>
      <c r="J8" s="181">
        <v>60.3</v>
      </c>
      <c r="K8" s="182">
        <v>56.53</v>
      </c>
      <c r="L8" s="14"/>
      <c r="M8" s="14"/>
      <c r="N8" s="14"/>
    </row>
    <row r="9" spans="1:14" ht="18" customHeight="1" x14ac:dyDescent="0.25">
      <c r="A9" s="42" t="s">
        <v>260</v>
      </c>
      <c r="B9" s="14"/>
      <c r="C9" s="268">
        <v>56.51</v>
      </c>
      <c r="D9" s="185">
        <v>54.15</v>
      </c>
      <c r="E9" s="215">
        <v>51.72</v>
      </c>
      <c r="F9" s="185">
        <v>61.94</v>
      </c>
      <c r="G9" s="186">
        <v>54.51</v>
      </c>
      <c r="H9" s="184"/>
      <c r="I9" s="268">
        <v>69.95</v>
      </c>
      <c r="J9" s="185">
        <v>77.150000000000006</v>
      </c>
      <c r="K9" s="186">
        <v>72.849999999999994</v>
      </c>
      <c r="L9" s="14"/>
      <c r="M9" s="14"/>
      <c r="N9" s="14"/>
    </row>
    <row r="10" spans="1:14" ht="18" customHeight="1" x14ac:dyDescent="0.25">
      <c r="A10" s="42" t="s">
        <v>261</v>
      </c>
      <c r="B10" s="14"/>
      <c r="C10" s="268">
        <v>58.36</v>
      </c>
      <c r="D10" s="185">
        <v>50.94</v>
      </c>
      <c r="E10" s="215">
        <v>56.93</v>
      </c>
      <c r="F10" s="185">
        <v>68.31</v>
      </c>
      <c r="G10" s="186">
        <v>60.72</v>
      </c>
      <c r="H10" s="184"/>
      <c r="I10" s="268">
        <v>73.75</v>
      </c>
      <c r="J10" s="216">
        <v>0</v>
      </c>
      <c r="K10" s="186">
        <v>73.75</v>
      </c>
      <c r="L10" s="14"/>
      <c r="M10" s="14"/>
      <c r="N10" s="14"/>
    </row>
    <row r="11" spans="1:14" ht="18" customHeight="1" x14ac:dyDescent="0.25">
      <c r="A11" s="42" t="s">
        <v>262</v>
      </c>
      <c r="B11" s="14"/>
      <c r="C11" s="268">
        <v>44.7</v>
      </c>
      <c r="D11" s="185">
        <v>40.64</v>
      </c>
      <c r="E11" s="215">
        <v>40.67</v>
      </c>
      <c r="F11" s="185">
        <v>48.89</v>
      </c>
      <c r="G11" s="186">
        <v>44.73</v>
      </c>
      <c r="H11" s="184"/>
      <c r="I11" s="268">
        <v>55.29</v>
      </c>
      <c r="J11" s="185">
        <v>64.73</v>
      </c>
      <c r="K11" s="186">
        <v>59.47</v>
      </c>
      <c r="L11" s="14"/>
      <c r="M11" s="14"/>
      <c r="N11" s="14"/>
    </row>
    <row r="12" spans="1:14" ht="18" customHeight="1" x14ac:dyDescent="0.25">
      <c r="A12" s="217" t="s">
        <v>272</v>
      </c>
      <c r="B12" s="14"/>
      <c r="C12" s="268">
        <v>50.41</v>
      </c>
      <c r="D12" s="185">
        <v>47.04</v>
      </c>
      <c r="E12" s="215">
        <v>51.23</v>
      </c>
      <c r="F12" s="185">
        <v>61.32</v>
      </c>
      <c r="G12" s="186">
        <v>53.05</v>
      </c>
      <c r="H12" s="184"/>
      <c r="I12" s="268">
        <v>66.23</v>
      </c>
      <c r="J12" s="185">
        <v>66.12</v>
      </c>
      <c r="K12" s="186">
        <v>66.19</v>
      </c>
      <c r="L12" s="14"/>
      <c r="M12" s="14"/>
      <c r="N12" s="14"/>
    </row>
    <row r="13" spans="1:14" ht="18" customHeight="1" x14ac:dyDescent="0.25">
      <c r="A13" s="55" t="s">
        <v>234</v>
      </c>
      <c r="B13" s="14"/>
      <c r="C13" s="269"/>
      <c r="D13" s="270"/>
      <c r="E13" s="271"/>
      <c r="F13" s="270"/>
      <c r="G13" s="272"/>
      <c r="H13" s="271"/>
      <c r="I13" s="273"/>
      <c r="J13" s="274"/>
      <c r="K13" s="275"/>
      <c r="L13" s="14"/>
      <c r="M13" s="14"/>
      <c r="N13" s="14"/>
    </row>
    <row r="14" spans="1:14" ht="18" customHeight="1" x14ac:dyDescent="0.25">
      <c r="A14" s="42" t="s">
        <v>255</v>
      </c>
      <c r="B14" s="14"/>
      <c r="C14" s="276">
        <v>1</v>
      </c>
      <c r="D14" s="277">
        <v>1</v>
      </c>
      <c r="E14" s="278">
        <v>1</v>
      </c>
      <c r="F14" s="277">
        <v>1</v>
      </c>
      <c r="G14" s="279">
        <v>1</v>
      </c>
      <c r="H14" s="183"/>
      <c r="I14" s="276">
        <v>1</v>
      </c>
      <c r="J14" s="181">
        <v>0.99</v>
      </c>
      <c r="K14" s="279">
        <v>1</v>
      </c>
      <c r="L14" s="14"/>
      <c r="M14" s="14"/>
      <c r="N14" s="14"/>
    </row>
    <row r="15" spans="1:14" ht="18" customHeight="1" x14ac:dyDescent="0.25">
      <c r="A15" s="42" t="s">
        <v>260</v>
      </c>
      <c r="B15" s="14"/>
      <c r="C15" s="268">
        <v>38.99</v>
      </c>
      <c r="D15" s="185">
        <v>32.33</v>
      </c>
      <c r="E15" s="215">
        <v>32.58</v>
      </c>
      <c r="F15" s="185">
        <v>45.71</v>
      </c>
      <c r="G15" s="186">
        <v>39.65</v>
      </c>
      <c r="H15" s="184"/>
      <c r="I15" s="268">
        <v>44.53</v>
      </c>
      <c r="J15" s="185">
        <v>43.2</v>
      </c>
      <c r="K15" s="186">
        <v>43.56</v>
      </c>
      <c r="L15" s="14"/>
      <c r="M15" s="14"/>
      <c r="N15" s="14"/>
    </row>
    <row r="16" spans="1:14" ht="18" customHeight="1" x14ac:dyDescent="0.25">
      <c r="A16" s="42" t="s">
        <v>273</v>
      </c>
      <c r="B16" s="14"/>
      <c r="C16" s="268">
        <v>3.86</v>
      </c>
      <c r="D16" s="185">
        <v>1.77</v>
      </c>
      <c r="E16" s="215">
        <v>2.25</v>
      </c>
      <c r="F16" s="185">
        <v>4.66</v>
      </c>
      <c r="G16" s="186">
        <v>3.15</v>
      </c>
      <c r="H16" s="184"/>
      <c r="I16" s="268">
        <v>1.83</v>
      </c>
      <c r="J16" s="185">
        <v>2.91</v>
      </c>
      <c r="K16" s="186">
        <v>2.4</v>
      </c>
      <c r="L16" s="14"/>
      <c r="M16" s="14"/>
      <c r="N16" s="14"/>
    </row>
    <row r="17" spans="1:14" ht="18" hidden="1" customHeight="1" x14ac:dyDescent="0.25">
      <c r="A17" s="42" t="s">
        <v>236</v>
      </c>
      <c r="B17" s="14"/>
      <c r="C17" s="269"/>
      <c r="D17" s="270"/>
      <c r="E17" s="271"/>
      <c r="F17" s="270"/>
      <c r="G17" s="272"/>
      <c r="H17" s="271"/>
      <c r="I17" s="273"/>
      <c r="J17" s="274"/>
      <c r="K17" s="275"/>
      <c r="L17" s="14"/>
      <c r="M17" s="14"/>
      <c r="N17" s="14"/>
    </row>
    <row r="18" spans="1:14" ht="18" hidden="1" customHeight="1" x14ac:dyDescent="0.25">
      <c r="A18" s="198" t="s">
        <v>255</v>
      </c>
      <c r="B18" s="14"/>
      <c r="C18" s="267">
        <v>26.52</v>
      </c>
      <c r="D18" s="181">
        <v>24.3</v>
      </c>
      <c r="E18" s="214">
        <v>32.78</v>
      </c>
      <c r="F18" s="181">
        <v>33.56</v>
      </c>
      <c r="G18" s="182">
        <v>29.62</v>
      </c>
      <c r="H18" s="183"/>
      <c r="I18" s="267">
        <v>31.29</v>
      </c>
      <c r="J18" s="218"/>
      <c r="K18" s="280"/>
      <c r="L18" s="14"/>
      <c r="M18" s="14"/>
      <c r="N18" s="14"/>
    </row>
    <row r="19" spans="1:14" ht="18" hidden="1" customHeight="1" x14ac:dyDescent="0.25">
      <c r="A19" s="198" t="s">
        <v>274</v>
      </c>
      <c r="B19" s="14"/>
      <c r="C19" s="268">
        <v>58.36</v>
      </c>
      <c r="D19" s="185">
        <v>50.94</v>
      </c>
      <c r="E19" s="215">
        <v>56.93</v>
      </c>
      <c r="F19" s="185">
        <v>68.31</v>
      </c>
      <c r="G19" s="186">
        <v>60.72</v>
      </c>
      <c r="H19" s="184"/>
      <c r="I19" s="268">
        <v>73.75</v>
      </c>
      <c r="J19" s="219"/>
      <c r="K19" s="220"/>
      <c r="L19" s="14"/>
      <c r="M19" s="14"/>
      <c r="N19" s="14"/>
    </row>
    <row r="20" spans="1:14" ht="18" hidden="1" customHeight="1" x14ac:dyDescent="0.25">
      <c r="A20" s="198" t="s">
        <v>260</v>
      </c>
      <c r="B20" s="14"/>
      <c r="C20" s="268">
        <v>53.98</v>
      </c>
      <c r="D20" s="185">
        <v>53.66</v>
      </c>
      <c r="E20" s="215">
        <v>51.12</v>
      </c>
      <c r="F20" s="185">
        <v>59.11</v>
      </c>
      <c r="G20" s="186">
        <v>53.52</v>
      </c>
      <c r="H20" s="184"/>
      <c r="I20" s="268">
        <v>69.61</v>
      </c>
      <c r="J20" s="219"/>
      <c r="K20" s="220"/>
      <c r="L20" s="14"/>
      <c r="M20" s="14"/>
      <c r="N20" s="14"/>
    </row>
    <row r="21" spans="1:14" ht="18" hidden="1" customHeight="1" x14ac:dyDescent="0.25">
      <c r="A21" s="198" t="s">
        <v>262</v>
      </c>
      <c r="B21" s="14"/>
      <c r="C21" s="268">
        <v>44.7</v>
      </c>
      <c r="D21" s="185">
        <v>40.64</v>
      </c>
      <c r="E21" s="215">
        <v>40.67</v>
      </c>
      <c r="F21" s="185">
        <v>48.89</v>
      </c>
      <c r="G21" s="186">
        <v>44.73</v>
      </c>
      <c r="H21" s="184"/>
      <c r="I21" s="268">
        <v>55.29</v>
      </c>
      <c r="J21" s="219"/>
      <c r="K21" s="220"/>
      <c r="L21" s="14"/>
      <c r="M21" s="14"/>
      <c r="N21" s="14"/>
    </row>
    <row r="22" spans="1:14" ht="18" hidden="1" customHeight="1" x14ac:dyDescent="0.25">
      <c r="A22" s="281" t="s">
        <v>275</v>
      </c>
      <c r="B22" s="14"/>
      <c r="C22" s="268">
        <v>38.64</v>
      </c>
      <c r="D22" s="185">
        <v>37.11</v>
      </c>
      <c r="E22" s="215">
        <v>43.69</v>
      </c>
      <c r="F22" s="185">
        <v>51.13</v>
      </c>
      <c r="G22" s="186">
        <v>43.36</v>
      </c>
      <c r="H22" s="184"/>
      <c r="I22" s="268">
        <v>57.02</v>
      </c>
      <c r="J22" s="219"/>
      <c r="K22" s="220"/>
      <c r="L22" s="14"/>
      <c r="M22" s="14"/>
      <c r="N22" s="14"/>
    </row>
    <row r="23" spans="1:14" ht="15" customHeight="1" x14ac:dyDescent="0.2">
      <c r="A23" s="26"/>
      <c r="B23" s="14"/>
      <c r="C23" s="269"/>
      <c r="D23" s="270"/>
      <c r="E23" s="271"/>
      <c r="F23" s="270"/>
      <c r="G23" s="272"/>
      <c r="H23" s="271"/>
      <c r="I23" s="273"/>
      <c r="J23" s="274"/>
      <c r="K23" s="275"/>
      <c r="L23" s="14"/>
      <c r="M23" s="14"/>
      <c r="N23" s="14"/>
    </row>
    <row r="24" spans="1:14" ht="18" customHeight="1" x14ac:dyDescent="0.25">
      <c r="A24" s="55" t="s">
        <v>239</v>
      </c>
      <c r="B24" s="14"/>
      <c r="C24" s="269"/>
      <c r="D24" s="270"/>
      <c r="E24" s="271"/>
      <c r="F24" s="270"/>
      <c r="G24" s="272"/>
      <c r="H24" s="271"/>
      <c r="I24" s="273"/>
      <c r="J24" s="274"/>
      <c r="K24" s="275"/>
      <c r="L24" s="14"/>
      <c r="M24" s="14"/>
      <c r="N24" s="14"/>
    </row>
    <row r="25" spans="1:14" ht="18" customHeight="1" x14ac:dyDescent="0.25">
      <c r="A25" s="42" t="s">
        <v>255</v>
      </c>
      <c r="B25" s="14"/>
      <c r="C25" s="267">
        <v>0.24</v>
      </c>
      <c r="D25" s="181">
        <v>0.24</v>
      </c>
      <c r="E25" s="214">
        <v>0.24</v>
      </c>
      <c r="F25" s="181">
        <v>0.24</v>
      </c>
      <c r="G25" s="182">
        <v>0.24</v>
      </c>
      <c r="H25" s="183"/>
      <c r="I25" s="267">
        <v>0.24</v>
      </c>
      <c r="J25" s="181">
        <v>0.24</v>
      </c>
      <c r="K25" s="182">
        <v>0.24</v>
      </c>
      <c r="L25" s="14"/>
      <c r="M25" s="14"/>
      <c r="N25" s="14"/>
    </row>
    <row r="26" spans="1:14" ht="18" customHeight="1" x14ac:dyDescent="0.25">
      <c r="A26" s="42" t="s">
        <v>260</v>
      </c>
      <c r="B26" s="14"/>
      <c r="C26" s="268">
        <v>6.33</v>
      </c>
      <c r="D26" s="185">
        <v>6.27</v>
      </c>
      <c r="E26" s="215">
        <v>5.71</v>
      </c>
      <c r="F26" s="185">
        <v>7.2</v>
      </c>
      <c r="G26" s="186">
        <v>6.28</v>
      </c>
      <c r="H26" s="184"/>
      <c r="I26" s="268">
        <v>7.32</v>
      </c>
      <c r="J26" s="185">
        <v>7.39</v>
      </c>
      <c r="K26" s="186">
        <v>7.36</v>
      </c>
      <c r="L26" s="14"/>
      <c r="M26" s="14"/>
      <c r="N26" s="14"/>
    </row>
    <row r="27" spans="1:14" ht="18" customHeight="1" x14ac:dyDescent="0.25">
      <c r="A27" s="42" t="s">
        <v>261</v>
      </c>
      <c r="B27" s="14"/>
      <c r="C27" s="282">
        <v>0</v>
      </c>
      <c r="D27" s="216">
        <v>0</v>
      </c>
      <c r="E27" s="283">
        <v>0</v>
      </c>
      <c r="F27" s="185">
        <v>5.03</v>
      </c>
      <c r="G27" s="186">
        <v>5.03</v>
      </c>
      <c r="H27" s="184"/>
      <c r="I27" s="268">
        <v>4.57</v>
      </c>
      <c r="J27" s="216">
        <v>0</v>
      </c>
      <c r="K27" s="186">
        <v>4.57</v>
      </c>
      <c r="L27" s="14"/>
      <c r="M27" s="14"/>
      <c r="N27" s="14"/>
    </row>
    <row r="28" spans="1:14" ht="18" customHeight="1" x14ac:dyDescent="0.25">
      <c r="A28" s="198" t="s">
        <v>276</v>
      </c>
      <c r="B28" s="14"/>
      <c r="C28" s="268">
        <v>0.55000000000000004</v>
      </c>
      <c r="D28" s="185">
        <v>0.56999999999999995</v>
      </c>
      <c r="E28" s="215">
        <v>0.51</v>
      </c>
      <c r="F28" s="185">
        <v>0.59</v>
      </c>
      <c r="G28" s="186">
        <v>0.55000000000000004</v>
      </c>
      <c r="H28" s="184"/>
      <c r="I28" s="268">
        <v>0.65</v>
      </c>
      <c r="J28" s="185">
        <v>0.52</v>
      </c>
      <c r="K28" s="186">
        <v>0.59</v>
      </c>
      <c r="L28" s="14"/>
      <c r="M28" s="14"/>
      <c r="N28" s="14"/>
    </row>
    <row r="29" spans="1:14" ht="15" customHeight="1" x14ac:dyDescent="0.2">
      <c r="A29" s="26"/>
      <c r="B29" s="14"/>
      <c r="C29" s="269"/>
      <c r="D29" s="270"/>
      <c r="E29" s="271"/>
      <c r="F29" s="270"/>
      <c r="G29" s="272"/>
      <c r="H29" s="271"/>
      <c r="I29" s="273"/>
      <c r="J29" s="274"/>
      <c r="K29" s="275"/>
      <c r="L29" s="14"/>
      <c r="M29" s="14"/>
      <c r="N29" s="14"/>
    </row>
    <row r="30" spans="1:14" ht="18" customHeight="1" x14ac:dyDescent="0.25">
      <c r="A30" s="55" t="s">
        <v>277</v>
      </c>
      <c r="B30" s="14"/>
      <c r="C30" s="267">
        <v>17.149999999999999</v>
      </c>
      <c r="D30" s="181">
        <v>17.23</v>
      </c>
      <c r="E30" s="214">
        <v>22.9</v>
      </c>
      <c r="F30" s="181">
        <v>25.48</v>
      </c>
      <c r="G30" s="182">
        <v>21.03</v>
      </c>
      <c r="H30" s="183"/>
      <c r="I30" s="267">
        <v>30.62</v>
      </c>
      <c r="J30" s="181">
        <v>19.84</v>
      </c>
      <c r="K30" s="182">
        <v>25.72</v>
      </c>
      <c r="L30" s="14"/>
      <c r="M30" s="14"/>
      <c r="N30" s="14"/>
    </row>
    <row r="31" spans="1:14" ht="15" customHeight="1" x14ac:dyDescent="0.2">
      <c r="A31" s="26"/>
      <c r="B31" s="14"/>
      <c r="C31" s="269"/>
      <c r="D31" s="270"/>
      <c r="E31" s="271"/>
      <c r="F31" s="270"/>
      <c r="G31" s="272"/>
      <c r="H31" s="271"/>
      <c r="I31" s="273"/>
      <c r="J31" s="270"/>
      <c r="K31" s="272"/>
      <c r="L31" s="14"/>
      <c r="M31" s="14"/>
      <c r="N31" s="14"/>
    </row>
    <row r="32" spans="1:14" ht="18" customHeight="1" x14ac:dyDescent="0.25">
      <c r="A32" s="30" t="s">
        <v>242</v>
      </c>
      <c r="B32" s="14"/>
      <c r="C32" s="269"/>
      <c r="D32" s="270"/>
      <c r="E32" s="271"/>
      <c r="F32" s="270"/>
      <c r="G32" s="272"/>
      <c r="H32" s="271"/>
      <c r="I32" s="273"/>
      <c r="J32" s="274"/>
      <c r="K32" s="275"/>
      <c r="L32" s="14"/>
      <c r="M32" s="14"/>
      <c r="N32" s="14"/>
    </row>
    <row r="33" spans="1:14" ht="18" customHeight="1" x14ac:dyDescent="0.25">
      <c r="A33" s="187" t="s">
        <v>278</v>
      </c>
      <c r="B33" s="14"/>
      <c r="C33" s="284">
        <v>53.68</v>
      </c>
      <c r="D33" s="285">
        <v>49.67</v>
      </c>
      <c r="E33" s="286">
        <v>52.11</v>
      </c>
      <c r="F33" s="285">
        <v>61.53</v>
      </c>
      <c r="G33" s="287">
        <v>54.25</v>
      </c>
      <c r="H33" s="183"/>
      <c r="I33" s="284">
        <v>66.81</v>
      </c>
      <c r="J33" s="285">
        <v>74.5</v>
      </c>
      <c r="K33" s="287">
        <v>70.650000000000006</v>
      </c>
      <c r="L33" s="14"/>
      <c r="M33" s="14"/>
      <c r="N33" s="14"/>
    </row>
    <row r="34" spans="1:14" ht="15" customHeight="1" x14ac:dyDescent="0.25">
      <c r="A34" s="175"/>
      <c r="B34" s="14"/>
      <c r="C34" s="184"/>
      <c r="D34" s="184"/>
      <c r="E34" s="184"/>
      <c r="F34" s="184"/>
      <c r="G34" s="184"/>
      <c r="H34" s="184"/>
      <c r="I34" s="184"/>
      <c r="J34" s="184"/>
      <c r="K34" s="184"/>
      <c r="L34" s="184"/>
      <c r="M34" s="184"/>
      <c r="N34" s="184"/>
    </row>
    <row r="35" spans="1:14" ht="18" customHeight="1" x14ac:dyDescent="0.25">
      <c r="A35" s="422" t="s">
        <v>269</v>
      </c>
      <c r="B35" s="407"/>
      <c r="C35" s="407"/>
      <c r="D35" s="407"/>
      <c r="E35" s="407"/>
      <c r="F35" s="417"/>
      <c r="G35" s="417"/>
      <c r="H35" s="417"/>
      <c r="I35" s="417"/>
      <c r="J35" s="417"/>
      <c r="K35" s="407"/>
      <c r="L35" s="67"/>
      <c r="M35" s="225"/>
      <c r="N35" s="225"/>
    </row>
  </sheetData>
  <mergeCells count="3">
    <mergeCell ref="A1:K1"/>
    <mergeCell ref="A2:K2"/>
    <mergeCell ref="A35:K35"/>
  </mergeCells>
  <pageMargins left="0.7" right="0.7" top="0.75" bottom="0.75" header="0.3" footer="0.3"/>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opLeftCell="A25" workbookViewId="0">
      <selection activeCell="A45" sqref="A45"/>
    </sheetView>
  </sheetViews>
  <sheetFormatPr defaultColWidth="21.5" defaultRowHeight="12.75" x14ac:dyDescent="0.2"/>
  <cols>
    <col min="1" max="1" width="115.5" customWidth="1"/>
    <col min="2" max="2" width="4.33203125" customWidth="1"/>
    <col min="3" max="7" width="19.83203125" customWidth="1"/>
    <col min="8" max="8" width="5.33203125" customWidth="1"/>
    <col min="9" max="11" width="19.83203125" customWidth="1"/>
    <col min="12" max="12" width="12.1640625" customWidth="1"/>
    <col min="13" max="13" width="19.83203125" customWidth="1"/>
    <col min="14" max="14" width="12.6640625" customWidth="1"/>
    <col min="15" max="18" width="12.1640625" customWidth="1"/>
  </cols>
  <sheetData>
    <row r="1" spans="1:18" ht="20.100000000000001" customHeight="1" x14ac:dyDescent="0.3">
      <c r="A1" s="412" t="s">
        <v>279</v>
      </c>
      <c r="B1" s="412"/>
      <c r="C1" s="412"/>
      <c r="D1" s="412"/>
      <c r="E1" s="412"/>
      <c r="F1" s="412"/>
      <c r="G1" s="412"/>
      <c r="H1" s="412"/>
      <c r="I1" s="412"/>
      <c r="J1" s="412"/>
      <c r="K1" s="412"/>
      <c r="L1" s="397"/>
      <c r="M1" s="397"/>
      <c r="N1" s="395"/>
      <c r="O1" s="398"/>
      <c r="P1" s="398"/>
      <c r="Q1" s="395"/>
      <c r="R1" s="395"/>
    </row>
    <row r="2" spans="1:18" ht="20.100000000000001" customHeight="1" x14ac:dyDescent="0.3">
      <c r="A2" s="412" t="s">
        <v>30</v>
      </c>
      <c r="B2" s="412"/>
      <c r="C2" s="412"/>
      <c r="D2" s="412"/>
      <c r="E2" s="412"/>
      <c r="F2" s="412"/>
      <c r="G2" s="412"/>
      <c r="H2" s="412"/>
      <c r="I2" s="412"/>
      <c r="J2" s="412"/>
      <c r="K2" s="412"/>
      <c r="L2" s="396"/>
      <c r="M2" s="396"/>
      <c r="N2" s="396"/>
      <c r="O2" s="396"/>
      <c r="P2" s="396"/>
      <c r="Q2" s="396"/>
      <c r="R2" s="396"/>
    </row>
    <row r="3" spans="1:18" ht="15" customHeight="1" x14ac:dyDescent="0.25">
      <c r="A3" s="67"/>
      <c r="B3" s="67"/>
      <c r="C3" s="67"/>
      <c r="D3" s="67"/>
      <c r="E3" s="67"/>
      <c r="F3" s="67"/>
      <c r="G3" s="67"/>
      <c r="H3" s="67"/>
      <c r="I3" s="67"/>
      <c r="J3" s="67"/>
      <c r="K3" s="67"/>
      <c r="L3" s="67"/>
      <c r="M3" s="67"/>
      <c r="N3" s="67"/>
      <c r="O3" s="67"/>
      <c r="P3" s="14"/>
      <c r="Q3" s="14"/>
      <c r="R3" s="14"/>
    </row>
    <row r="4" spans="1:18" ht="18" customHeight="1" x14ac:dyDescent="0.25">
      <c r="A4" s="15"/>
      <c r="B4" s="67"/>
      <c r="C4" s="17" t="s">
        <v>31</v>
      </c>
      <c r="D4" s="17" t="s">
        <v>32</v>
      </c>
      <c r="E4" s="17" t="s">
        <v>33</v>
      </c>
      <c r="F4" s="17" t="s">
        <v>34</v>
      </c>
      <c r="G4" s="17" t="s">
        <v>35</v>
      </c>
      <c r="H4" s="18"/>
      <c r="I4" s="17" t="s">
        <v>31</v>
      </c>
      <c r="J4" s="17" t="s">
        <v>32</v>
      </c>
      <c r="K4" s="19" t="s">
        <v>35</v>
      </c>
      <c r="L4" s="14"/>
      <c r="M4" s="14"/>
      <c r="N4" s="14"/>
      <c r="O4" s="14"/>
      <c r="P4" s="14"/>
      <c r="Q4" s="14"/>
      <c r="R4" s="14"/>
    </row>
    <row r="5" spans="1:18" ht="18" customHeight="1" x14ac:dyDescent="0.25">
      <c r="A5" s="20" t="s">
        <v>170</v>
      </c>
      <c r="B5" s="67"/>
      <c r="C5" s="23" t="s">
        <v>38</v>
      </c>
      <c r="D5" s="23" t="s">
        <v>38</v>
      </c>
      <c r="E5" s="23" t="s">
        <v>38</v>
      </c>
      <c r="F5" s="23" t="s">
        <v>38</v>
      </c>
      <c r="G5" s="23" t="s">
        <v>38</v>
      </c>
      <c r="H5" s="24" t="s">
        <v>37</v>
      </c>
      <c r="I5" s="23" t="s">
        <v>39</v>
      </c>
      <c r="J5" s="23" t="s">
        <v>39</v>
      </c>
      <c r="K5" s="25" t="s">
        <v>39</v>
      </c>
      <c r="L5" s="14"/>
      <c r="M5" s="14"/>
      <c r="N5" s="14"/>
      <c r="O5" s="14"/>
      <c r="P5" s="14"/>
      <c r="Q5" s="14"/>
      <c r="R5" s="14"/>
    </row>
    <row r="6" spans="1:18" ht="18" customHeight="1" x14ac:dyDescent="0.25">
      <c r="A6" s="129" t="s">
        <v>280</v>
      </c>
      <c r="B6" s="67"/>
      <c r="C6" s="44">
        <v>-50</v>
      </c>
      <c r="D6" s="44">
        <v>-153</v>
      </c>
      <c r="E6" s="44">
        <v>-599</v>
      </c>
      <c r="F6" s="44">
        <v>-28</v>
      </c>
      <c r="G6" s="44">
        <f>SUM(C6:F6)</f>
        <v>-830</v>
      </c>
      <c r="H6" s="288"/>
      <c r="I6" s="44">
        <v>356</v>
      </c>
      <c r="J6" s="44">
        <v>96</v>
      </c>
      <c r="K6" s="44">
        <f>SUM(I6:J6)</f>
        <v>452</v>
      </c>
      <c r="L6" s="14"/>
      <c r="M6" s="14"/>
      <c r="N6" s="14"/>
      <c r="O6" s="14"/>
      <c r="P6" s="14"/>
      <c r="Q6" s="14"/>
      <c r="R6" s="14"/>
    </row>
    <row r="7" spans="1:18" ht="18" customHeight="1" x14ac:dyDescent="0.25">
      <c r="A7" s="55" t="s">
        <v>281</v>
      </c>
      <c r="B7" s="67"/>
      <c r="C7" s="45"/>
      <c r="D7" s="45"/>
      <c r="E7" s="45"/>
      <c r="F7" s="45"/>
      <c r="G7" s="45"/>
      <c r="H7" s="67"/>
      <c r="I7" s="45"/>
      <c r="J7" s="123"/>
      <c r="K7" s="289"/>
      <c r="L7" s="14"/>
      <c r="M7" s="14"/>
      <c r="N7" s="14"/>
      <c r="O7" s="14"/>
      <c r="P7" s="14"/>
      <c r="Q7" s="14"/>
      <c r="R7" s="14"/>
    </row>
    <row r="8" spans="1:18" ht="18" customHeight="1" x14ac:dyDescent="0.25">
      <c r="A8" s="42" t="s">
        <v>282</v>
      </c>
      <c r="B8" s="67"/>
      <c r="C8" s="37">
        <v>0</v>
      </c>
      <c r="D8" s="37">
        <v>-6</v>
      </c>
      <c r="E8" s="37">
        <v>-19</v>
      </c>
      <c r="F8" s="37">
        <v>-32</v>
      </c>
      <c r="G8" s="37">
        <f t="shared" ref="G8:G17" si="0">SUM(C8:F8)</f>
        <v>-57</v>
      </c>
      <c r="H8" s="38"/>
      <c r="I8" s="37">
        <v>-257</v>
      </c>
      <c r="J8" s="37">
        <v>-50</v>
      </c>
      <c r="K8" s="37">
        <f t="shared" ref="K8:K17" si="1">SUM(I8:J8)</f>
        <v>-307</v>
      </c>
      <c r="L8" s="14"/>
      <c r="M8" s="14"/>
      <c r="N8" s="14"/>
      <c r="O8" s="14"/>
      <c r="P8" s="14"/>
      <c r="Q8" s="14"/>
      <c r="R8" s="14"/>
    </row>
    <row r="9" spans="1:18" ht="18" customHeight="1" x14ac:dyDescent="0.25">
      <c r="A9" s="42" t="s">
        <v>186</v>
      </c>
      <c r="B9" s="67"/>
      <c r="C9" s="37">
        <v>0</v>
      </c>
      <c r="D9" s="37">
        <v>0</v>
      </c>
      <c r="E9" s="37">
        <v>201</v>
      </c>
      <c r="F9" s="37">
        <v>24</v>
      </c>
      <c r="G9" s="37">
        <f t="shared" si="0"/>
        <v>225</v>
      </c>
      <c r="H9" s="38"/>
      <c r="I9" s="37">
        <v>8</v>
      </c>
      <c r="J9" s="37">
        <v>34</v>
      </c>
      <c r="K9" s="37">
        <f t="shared" si="1"/>
        <v>42</v>
      </c>
      <c r="L9" s="14"/>
      <c r="M9" s="14"/>
      <c r="N9" s="14"/>
      <c r="O9" s="14"/>
      <c r="P9" s="14"/>
      <c r="Q9" s="14"/>
      <c r="R9" s="14"/>
    </row>
    <row r="10" spans="1:18" ht="18" customHeight="1" x14ac:dyDescent="0.25">
      <c r="A10" s="42" t="s">
        <v>187</v>
      </c>
      <c r="B10" s="67"/>
      <c r="C10" s="37">
        <v>0</v>
      </c>
      <c r="D10" s="37">
        <v>0</v>
      </c>
      <c r="E10" s="37">
        <v>250</v>
      </c>
      <c r="F10" s="37">
        <v>0</v>
      </c>
      <c r="G10" s="37">
        <f t="shared" si="0"/>
        <v>250</v>
      </c>
      <c r="H10" s="38"/>
      <c r="I10" s="37">
        <v>0</v>
      </c>
      <c r="J10" s="37">
        <v>0</v>
      </c>
      <c r="K10" s="37">
        <f t="shared" si="1"/>
        <v>0</v>
      </c>
      <c r="L10" s="14"/>
      <c r="M10" s="14"/>
      <c r="N10" s="14"/>
      <c r="O10" s="14"/>
      <c r="P10" s="14"/>
      <c r="Q10" s="14"/>
      <c r="R10" s="14"/>
    </row>
    <row r="11" spans="1:18" ht="18" customHeight="1" x14ac:dyDescent="0.25">
      <c r="A11" s="42" t="s">
        <v>188</v>
      </c>
      <c r="B11" s="67"/>
      <c r="C11" s="37">
        <v>14</v>
      </c>
      <c r="D11" s="37">
        <v>3</v>
      </c>
      <c r="E11" s="37">
        <v>8</v>
      </c>
      <c r="F11" s="37">
        <v>7</v>
      </c>
      <c r="G11" s="37">
        <f t="shared" si="0"/>
        <v>32</v>
      </c>
      <c r="H11" s="38"/>
      <c r="I11" s="37">
        <v>4</v>
      </c>
      <c r="J11" s="37">
        <v>2</v>
      </c>
      <c r="K11" s="37">
        <f t="shared" si="1"/>
        <v>6</v>
      </c>
      <c r="L11" s="14"/>
      <c r="M11" s="14"/>
      <c r="N11" s="14"/>
      <c r="O11" s="14"/>
      <c r="P11" s="14"/>
      <c r="Q11" s="14"/>
      <c r="R11" s="14"/>
    </row>
    <row r="12" spans="1:18" ht="18" customHeight="1" x14ac:dyDescent="0.25">
      <c r="A12" s="42" t="s">
        <v>283</v>
      </c>
      <c r="B12" s="67"/>
      <c r="C12" s="37">
        <v>-77</v>
      </c>
      <c r="D12" s="37">
        <v>-43</v>
      </c>
      <c r="E12" s="37">
        <v>56</v>
      </c>
      <c r="F12" s="37">
        <v>145</v>
      </c>
      <c r="G12" s="37">
        <f t="shared" si="0"/>
        <v>81</v>
      </c>
      <c r="H12" s="38"/>
      <c r="I12" s="37">
        <v>43</v>
      </c>
      <c r="J12" s="37">
        <v>45</v>
      </c>
      <c r="K12" s="37">
        <f t="shared" si="1"/>
        <v>88</v>
      </c>
      <c r="L12" s="14"/>
      <c r="M12" s="14"/>
      <c r="N12" s="14"/>
      <c r="O12" s="14"/>
      <c r="P12" s="14"/>
      <c r="Q12" s="14"/>
      <c r="R12" s="14"/>
    </row>
    <row r="13" spans="1:18" ht="18" customHeight="1" x14ac:dyDescent="0.25">
      <c r="A13" s="42" t="s">
        <v>190</v>
      </c>
      <c r="B13" s="67"/>
      <c r="C13" s="37">
        <v>0</v>
      </c>
      <c r="D13" s="37">
        <v>0</v>
      </c>
      <c r="E13" s="37">
        <v>-47</v>
      </c>
      <c r="F13" s="37">
        <v>0</v>
      </c>
      <c r="G13" s="37">
        <f t="shared" si="0"/>
        <v>-47</v>
      </c>
      <c r="H13" s="38"/>
      <c r="I13" s="37">
        <v>0</v>
      </c>
      <c r="J13" s="37">
        <v>0</v>
      </c>
      <c r="K13" s="37">
        <f t="shared" si="1"/>
        <v>0</v>
      </c>
      <c r="L13" s="14"/>
      <c r="M13" s="14"/>
      <c r="N13" s="14"/>
      <c r="O13" s="14"/>
      <c r="P13" s="14"/>
      <c r="Q13" s="14"/>
      <c r="R13" s="14"/>
    </row>
    <row r="14" spans="1:18" ht="18" customHeight="1" x14ac:dyDescent="0.25">
      <c r="A14" s="42" t="s">
        <v>191</v>
      </c>
      <c r="B14" s="67"/>
      <c r="C14" s="37">
        <v>0</v>
      </c>
      <c r="D14" s="37">
        <v>0</v>
      </c>
      <c r="E14" s="37">
        <v>46</v>
      </c>
      <c r="F14" s="37">
        <v>5</v>
      </c>
      <c r="G14" s="37">
        <f t="shared" si="0"/>
        <v>51</v>
      </c>
      <c r="H14" s="38"/>
      <c r="I14" s="37">
        <v>0</v>
      </c>
      <c r="J14" s="37">
        <v>0</v>
      </c>
      <c r="K14" s="37">
        <f t="shared" si="1"/>
        <v>0</v>
      </c>
      <c r="L14" s="14"/>
      <c r="M14" s="14"/>
      <c r="N14" s="14"/>
      <c r="O14" s="14"/>
      <c r="P14" s="14"/>
      <c r="Q14" s="14"/>
      <c r="R14" s="14"/>
    </row>
    <row r="15" spans="1:18" ht="18" customHeight="1" x14ac:dyDescent="0.25">
      <c r="A15" s="42" t="s">
        <v>284</v>
      </c>
      <c r="B15" s="67"/>
      <c r="C15" s="37">
        <v>1</v>
      </c>
      <c r="D15" s="37">
        <v>-3</v>
      </c>
      <c r="E15" s="37">
        <v>-4</v>
      </c>
      <c r="F15" s="37">
        <v>-53</v>
      </c>
      <c r="G15" s="37">
        <f t="shared" si="0"/>
        <v>-59</v>
      </c>
      <c r="H15" s="38"/>
      <c r="I15" s="37">
        <v>0</v>
      </c>
      <c r="J15" s="37">
        <v>-8</v>
      </c>
      <c r="K15" s="37">
        <f t="shared" si="1"/>
        <v>-8</v>
      </c>
      <c r="L15" s="14"/>
      <c r="M15" s="14"/>
      <c r="N15" s="14"/>
      <c r="O15" s="14"/>
      <c r="P15" s="14"/>
      <c r="Q15" s="14"/>
      <c r="R15" s="14"/>
    </row>
    <row r="16" spans="1:18" ht="18" customHeight="1" x14ac:dyDescent="0.25">
      <c r="A16" s="55" t="s">
        <v>285</v>
      </c>
      <c r="B16" s="67"/>
      <c r="C16" s="37">
        <v>0</v>
      </c>
      <c r="D16" s="37">
        <v>0</v>
      </c>
      <c r="E16" s="37">
        <v>-1</v>
      </c>
      <c r="F16" s="37">
        <v>-12</v>
      </c>
      <c r="G16" s="37">
        <f t="shared" si="0"/>
        <v>-13</v>
      </c>
      <c r="H16" s="38"/>
      <c r="I16" s="37">
        <v>0</v>
      </c>
      <c r="J16" s="37">
        <v>7</v>
      </c>
      <c r="K16" s="37">
        <f t="shared" si="1"/>
        <v>7</v>
      </c>
      <c r="L16" s="14"/>
      <c r="M16" s="14"/>
      <c r="N16" s="14"/>
      <c r="O16" s="14"/>
      <c r="P16" s="14"/>
      <c r="Q16" s="14"/>
      <c r="R16" s="14"/>
    </row>
    <row r="17" spans="1:18" ht="18" customHeight="1" x14ac:dyDescent="0.25">
      <c r="A17" s="55" t="s">
        <v>286</v>
      </c>
      <c r="B17" s="67"/>
      <c r="C17" s="37">
        <v>0</v>
      </c>
      <c r="D17" s="37">
        <v>0</v>
      </c>
      <c r="E17" s="37">
        <v>41</v>
      </c>
      <c r="F17" s="37">
        <v>0</v>
      </c>
      <c r="G17" s="37">
        <f t="shared" si="0"/>
        <v>41</v>
      </c>
      <c r="H17" s="38"/>
      <c r="I17" s="37">
        <v>0</v>
      </c>
      <c r="J17" s="37">
        <v>0</v>
      </c>
      <c r="K17" s="37">
        <f t="shared" si="1"/>
        <v>0</v>
      </c>
      <c r="L17" s="14"/>
      <c r="M17" s="14"/>
      <c r="N17" s="14"/>
      <c r="O17" s="14"/>
      <c r="P17" s="14"/>
      <c r="Q17" s="14"/>
      <c r="R17" s="14"/>
    </row>
    <row r="18" spans="1:18" ht="18" customHeight="1" x14ac:dyDescent="0.25">
      <c r="A18" s="30" t="s">
        <v>287</v>
      </c>
      <c r="B18" s="67"/>
      <c r="C18" s="120">
        <f>SUM(C8:C17)</f>
        <v>-62</v>
      </c>
      <c r="D18" s="120">
        <f>SUM(D8:D17)</f>
        <v>-49</v>
      </c>
      <c r="E18" s="120">
        <f>SUM(E8:E17)</f>
        <v>531</v>
      </c>
      <c r="F18" s="120">
        <f>SUM(F8:F17)</f>
        <v>84</v>
      </c>
      <c r="G18" s="120">
        <f>SUM(G8:G17)</f>
        <v>504</v>
      </c>
      <c r="H18" s="290"/>
      <c r="I18" s="120">
        <f>SUM(I8:I17)</f>
        <v>-202</v>
      </c>
      <c r="J18" s="120">
        <f>SUM(J8:J17)</f>
        <v>30</v>
      </c>
      <c r="K18" s="120">
        <f>SUM(K8:K17)</f>
        <v>-172</v>
      </c>
      <c r="L18" s="14"/>
      <c r="M18" s="14"/>
      <c r="N18" s="14"/>
      <c r="O18" s="14"/>
      <c r="P18" s="14"/>
      <c r="Q18" s="14"/>
      <c r="R18" s="14"/>
    </row>
    <row r="19" spans="1:18" ht="18" customHeight="1" x14ac:dyDescent="0.25">
      <c r="A19" s="96" t="s">
        <v>288</v>
      </c>
      <c r="B19" s="67"/>
      <c r="C19" s="165">
        <f>SUM(C6:C17)</f>
        <v>-112</v>
      </c>
      <c r="D19" s="291">
        <f>SUM(D6:D17)</f>
        <v>-202</v>
      </c>
      <c r="E19" s="291">
        <f>SUM(E6:E17)</f>
        <v>-68</v>
      </c>
      <c r="F19" s="165">
        <f>SUM(F6:F17)</f>
        <v>56</v>
      </c>
      <c r="G19" s="165">
        <f>SUM(G6:G17)</f>
        <v>-326</v>
      </c>
      <c r="H19" s="292"/>
      <c r="I19" s="165">
        <f>SUM(I6:I17)</f>
        <v>154</v>
      </c>
      <c r="J19" s="165">
        <f>SUM(J6:J17)</f>
        <v>126</v>
      </c>
      <c r="K19" s="165">
        <f>SUM(I19:J19)</f>
        <v>280</v>
      </c>
      <c r="L19" s="14"/>
      <c r="M19" s="14"/>
      <c r="N19" s="14"/>
      <c r="O19" s="14"/>
      <c r="P19" s="14"/>
      <c r="Q19" s="14"/>
      <c r="R19" s="14"/>
    </row>
    <row r="20" spans="1:18" ht="15" customHeight="1" x14ac:dyDescent="0.25">
      <c r="A20" s="67"/>
      <c r="B20" s="67"/>
      <c r="C20" s="67"/>
      <c r="D20" s="67"/>
      <c r="E20" s="67"/>
      <c r="F20" s="67"/>
      <c r="G20" s="67"/>
      <c r="H20" s="67"/>
      <c r="I20" s="67"/>
      <c r="J20" s="67"/>
      <c r="K20" s="67"/>
      <c r="L20" s="14"/>
      <c r="M20" s="14"/>
      <c r="N20" s="14"/>
      <c r="O20" s="14"/>
      <c r="P20" s="14"/>
      <c r="Q20" s="14"/>
      <c r="R20" s="14"/>
    </row>
    <row r="21" spans="1:18" ht="18" customHeight="1" x14ac:dyDescent="0.25">
      <c r="A21" s="15"/>
      <c r="B21" s="67"/>
      <c r="C21" s="16" t="s">
        <v>31</v>
      </c>
      <c r="D21" s="17" t="s">
        <v>32</v>
      </c>
      <c r="E21" s="211" t="s">
        <v>33</v>
      </c>
      <c r="F21" s="17" t="s">
        <v>34</v>
      </c>
      <c r="G21" s="19" t="s">
        <v>35</v>
      </c>
      <c r="H21" s="18"/>
      <c r="I21" s="17" t="s">
        <v>31</v>
      </c>
      <c r="J21" s="17" t="s">
        <v>32</v>
      </c>
      <c r="K21" s="19" t="s">
        <v>35</v>
      </c>
      <c r="L21" s="14"/>
      <c r="M21" s="14"/>
      <c r="N21" s="14"/>
      <c r="O21" s="14"/>
      <c r="P21" s="14"/>
      <c r="Q21" s="14"/>
      <c r="R21" s="14"/>
    </row>
    <row r="22" spans="1:18" ht="18" customHeight="1" x14ac:dyDescent="0.25">
      <c r="A22" s="293" t="s">
        <v>170</v>
      </c>
      <c r="B22" s="67"/>
      <c r="C22" s="22" t="s">
        <v>38</v>
      </c>
      <c r="D22" s="23" t="s">
        <v>38</v>
      </c>
      <c r="E22" s="212" t="s">
        <v>38</v>
      </c>
      <c r="F22" s="23" t="s">
        <v>38</v>
      </c>
      <c r="G22" s="25" t="s">
        <v>38</v>
      </c>
      <c r="H22" s="24" t="s">
        <v>37</v>
      </c>
      <c r="I22" s="23" t="s">
        <v>39</v>
      </c>
      <c r="J22" s="23" t="s">
        <v>39</v>
      </c>
      <c r="K22" s="25" t="s">
        <v>39</v>
      </c>
      <c r="L22" s="14"/>
      <c r="M22" s="14"/>
      <c r="N22" s="14"/>
      <c r="O22" s="14"/>
      <c r="P22" s="14"/>
      <c r="Q22" s="14"/>
      <c r="R22" s="14"/>
    </row>
    <row r="23" spans="1:18" ht="18" customHeight="1" x14ac:dyDescent="0.25">
      <c r="A23" s="30" t="s">
        <v>126</v>
      </c>
      <c r="B23" s="67"/>
      <c r="C23" s="32">
        <v>-4957</v>
      </c>
      <c r="D23" s="32">
        <v>-139</v>
      </c>
      <c r="E23" s="32">
        <v>-599</v>
      </c>
      <c r="F23" s="32">
        <v>-28</v>
      </c>
      <c r="G23" s="33">
        <f>SUM(C23:F23)</f>
        <v>-5723</v>
      </c>
      <c r="H23" s="288"/>
      <c r="I23" s="33">
        <v>356</v>
      </c>
      <c r="J23" s="33">
        <v>96</v>
      </c>
      <c r="K23" s="35">
        <f>SUM(I23:J23)</f>
        <v>452</v>
      </c>
      <c r="L23" s="14"/>
      <c r="M23" s="14"/>
      <c r="N23" s="14"/>
      <c r="O23" s="14"/>
      <c r="P23" s="14"/>
      <c r="Q23" s="14"/>
      <c r="R23" s="14"/>
    </row>
    <row r="24" spans="1:18" ht="18" customHeight="1" x14ac:dyDescent="0.25">
      <c r="A24" s="55" t="s">
        <v>289</v>
      </c>
      <c r="B24" s="67"/>
      <c r="C24" s="170"/>
      <c r="D24" s="170"/>
      <c r="E24" s="170"/>
      <c r="F24" s="170"/>
      <c r="G24" s="45"/>
      <c r="H24" s="67"/>
      <c r="I24" s="123"/>
      <c r="J24" s="123"/>
      <c r="K24" s="294"/>
      <c r="L24" s="14"/>
      <c r="M24" s="14"/>
      <c r="N24" s="14"/>
      <c r="O24" s="14"/>
      <c r="P24" s="14"/>
      <c r="Q24" s="14"/>
      <c r="R24" s="14"/>
    </row>
    <row r="25" spans="1:18" ht="18" customHeight="1" x14ac:dyDescent="0.25">
      <c r="A25" s="42" t="s">
        <v>282</v>
      </c>
      <c r="B25" s="67"/>
      <c r="C25" s="36">
        <v>0</v>
      </c>
      <c r="D25" s="36">
        <v>-6</v>
      </c>
      <c r="E25" s="36">
        <v>-19</v>
      </c>
      <c r="F25" s="36">
        <v>-32</v>
      </c>
      <c r="G25" s="37">
        <f t="shared" ref="G25:G34" si="2">SUM(C25:F25)</f>
        <v>-57</v>
      </c>
      <c r="H25" s="38"/>
      <c r="I25" s="37">
        <v>-257</v>
      </c>
      <c r="J25" s="37">
        <v>-50</v>
      </c>
      <c r="K25" s="39">
        <f t="shared" ref="K25:K34" si="3">SUM(I25:J25)</f>
        <v>-307</v>
      </c>
      <c r="L25" s="14"/>
      <c r="M25" s="14"/>
      <c r="N25" s="14"/>
      <c r="O25" s="14"/>
      <c r="P25" s="14"/>
      <c r="Q25" s="14"/>
      <c r="R25" s="14"/>
    </row>
    <row r="26" spans="1:18" ht="18" customHeight="1" x14ac:dyDescent="0.25">
      <c r="A26" s="42" t="s">
        <v>186</v>
      </c>
      <c r="B26" s="67"/>
      <c r="C26" s="36">
        <v>0</v>
      </c>
      <c r="D26" s="36">
        <v>0</v>
      </c>
      <c r="E26" s="36">
        <v>201</v>
      </c>
      <c r="F26" s="36">
        <v>24</v>
      </c>
      <c r="G26" s="37">
        <f t="shared" si="2"/>
        <v>225</v>
      </c>
      <c r="H26" s="38"/>
      <c r="I26" s="37">
        <v>8</v>
      </c>
      <c r="J26" s="37">
        <v>34</v>
      </c>
      <c r="K26" s="39">
        <f t="shared" si="3"/>
        <v>42</v>
      </c>
      <c r="L26" s="14"/>
      <c r="M26" s="14"/>
      <c r="N26" s="14"/>
      <c r="O26" s="14"/>
      <c r="P26" s="14"/>
      <c r="Q26" s="14"/>
      <c r="R26" s="14"/>
    </row>
    <row r="27" spans="1:18" ht="18" customHeight="1" x14ac:dyDescent="0.25">
      <c r="A27" s="42" t="s">
        <v>187</v>
      </c>
      <c r="B27" s="67"/>
      <c r="C27" s="36">
        <v>0</v>
      </c>
      <c r="D27" s="36">
        <v>0</v>
      </c>
      <c r="E27" s="36">
        <v>250</v>
      </c>
      <c r="F27" s="36">
        <v>0</v>
      </c>
      <c r="G27" s="37">
        <f t="shared" si="2"/>
        <v>250</v>
      </c>
      <c r="H27" s="38"/>
      <c r="I27" s="37">
        <v>0</v>
      </c>
      <c r="J27" s="37">
        <v>0</v>
      </c>
      <c r="K27" s="39">
        <f t="shared" si="3"/>
        <v>0</v>
      </c>
      <c r="L27" s="14"/>
      <c r="M27" s="14"/>
      <c r="N27" s="14"/>
      <c r="O27" s="14"/>
      <c r="P27" s="14"/>
      <c r="Q27" s="14"/>
      <c r="R27" s="14"/>
    </row>
    <row r="28" spans="1:18" ht="18" customHeight="1" x14ac:dyDescent="0.25">
      <c r="A28" s="42" t="s">
        <v>188</v>
      </c>
      <c r="B28" s="67"/>
      <c r="C28" s="36">
        <v>14</v>
      </c>
      <c r="D28" s="36">
        <v>3</v>
      </c>
      <c r="E28" s="36">
        <v>8</v>
      </c>
      <c r="F28" s="36">
        <v>7</v>
      </c>
      <c r="G28" s="37">
        <f t="shared" si="2"/>
        <v>32</v>
      </c>
      <c r="H28" s="38"/>
      <c r="I28" s="37">
        <v>4</v>
      </c>
      <c r="J28" s="37">
        <v>2</v>
      </c>
      <c r="K28" s="39">
        <f t="shared" si="3"/>
        <v>6</v>
      </c>
      <c r="L28" s="14"/>
      <c r="M28" s="14"/>
      <c r="N28" s="14"/>
      <c r="O28" s="14"/>
      <c r="P28" s="14"/>
      <c r="Q28" s="14"/>
      <c r="R28" s="14"/>
    </row>
    <row r="29" spans="1:18" ht="18" customHeight="1" x14ac:dyDescent="0.25">
      <c r="A29" s="42" t="s">
        <v>283</v>
      </c>
      <c r="B29" s="67"/>
      <c r="C29" s="36">
        <v>-77</v>
      </c>
      <c r="D29" s="36">
        <v>-43</v>
      </c>
      <c r="E29" s="36">
        <v>56</v>
      </c>
      <c r="F29" s="36">
        <v>145</v>
      </c>
      <c r="G29" s="37">
        <f t="shared" si="2"/>
        <v>81</v>
      </c>
      <c r="H29" s="38"/>
      <c r="I29" s="37">
        <v>43</v>
      </c>
      <c r="J29" s="37">
        <v>45</v>
      </c>
      <c r="K29" s="39">
        <f t="shared" si="3"/>
        <v>88</v>
      </c>
      <c r="L29" s="14"/>
      <c r="M29" s="14"/>
      <c r="N29" s="14"/>
      <c r="O29" s="14"/>
      <c r="P29" s="14"/>
      <c r="Q29" s="14"/>
      <c r="R29" s="14"/>
    </row>
    <row r="30" spans="1:18" ht="18" customHeight="1" x14ac:dyDescent="0.25">
      <c r="A30" s="42" t="s">
        <v>190</v>
      </c>
      <c r="B30" s="67"/>
      <c r="C30" s="36">
        <v>0</v>
      </c>
      <c r="D30" s="36">
        <v>0</v>
      </c>
      <c r="E30" s="36">
        <v>-47</v>
      </c>
      <c r="F30" s="36">
        <v>0</v>
      </c>
      <c r="G30" s="37">
        <f t="shared" si="2"/>
        <v>-47</v>
      </c>
      <c r="H30" s="38"/>
      <c r="I30" s="37">
        <v>0</v>
      </c>
      <c r="J30" s="37">
        <v>0</v>
      </c>
      <c r="K30" s="39">
        <f t="shared" si="3"/>
        <v>0</v>
      </c>
      <c r="L30" s="14"/>
      <c r="M30" s="14"/>
      <c r="N30" s="14"/>
      <c r="O30" s="14"/>
      <c r="P30" s="14"/>
      <c r="Q30" s="14"/>
      <c r="R30" s="14"/>
    </row>
    <row r="31" spans="1:18" ht="18" customHeight="1" x14ac:dyDescent="0.25">
      <c r="A31" s="42" t="s">
        <v>191</v>
      </c>
      <c r="B31" s="67"/>
      <c r="C31" s="36">
        <v>0</v>
      </c>
      <c r="D31" s="36">
        <v>0</v>
      </c>
      <c r="E31" s="36">
        <v>46</v>
      </c>
      <c r="F31" s="36">
        <v>5</v>
      </c>
      <c r="G31" s="37">
        <f t="shared" si="2"/>
        <v>51</v>
      </c>
      <c r="H31" s="38"/>
      <c r="I31" s="37">
        <v>0</v>
      </c>
      <c r="J31" s="37">
        <v>0</v>
      </c>
      <c r="K31" s="39">
        <f t="shared" si="3"/>
        <v>0</v>
      </c>
      <c r="L31" s="14"/>
      <c r="M31" s="14"/>
      <c r="N31" s="14"/>
      <c r="O31" s="14"/>
      <c r="P31" s="14"/>
      <c r="Q31" s="14"/>
      <c r="R31" s="14"/>
    </row>
    <row r="32" spans="1:18" ht="18" customHeight="1" x14ac:dyDescent="0.25">
      <c r="A32" s="42" t="s">
        <v>284</v>
      </c>
      <c r="B32" s="67"/>
      <c r="C32" s="36">
        <v>1</v>
      </c>
      <c r="D32" s="36">
        <v>-3</v>
      </c>
      <c r="E32" s="36">
        <v>-4</v>
      </c>
      <c r="F32" s="36">
        <v>-53</v>
      </c>
      <c r="G32" s="37">
        <f t="shared" si="2"/>
        <v>-59</v>
      </c>
      <c r="H32" s="38"/>
      <c r="I32" s="37">
        <v>0</v>
      </c>
      <c r="J32" s="37">
        <v>-8</v>
      </c>
      <c r="K32" s="39">
        <f t="shared" si="3"/>
        <v>-8</v>
      </c>
      <c r="L32" s="14"/>
      <c r="M32" s="14"/>
      <c r="N32" s="14"/>
      <c r="O32" s="14"/>
      <c r="P32" s="14"/>
      <c r="Q32" s="14"/>
      <c r="R32" s="14"/>
    </row>
    <row r="33" spans="1:18" ht="18" customHeight="1" x14ac:dyDescent="0.25">
      <c r="A33" s="55" t="s">
        <v>285</v>
      </c>
      <c r="B33" s="67"/>
      <c r="C33" s="36">
        <v>0</v>
      </c>
      <c r="D33" s="36">
        <v>0</v>
      </c>
      <c r="E33" s="36">
        <v>-1</v>
      </c>
      <c r="F33" s="36">
        <v>-12</v>
      </c>
      <c r="G33" s="37">
        <f t="shared" si="2"/>
        <v>-13</v>
      </c>
      <c r="H33" s="38"/>
      <c r="I33" s="37">
        <v>0</v>
      </c>
      <c r="J33" s="37">
        <v>7</v>
      </c>
      <c r="K33" s="39">
        <f t="shared" si="3"/>
        <v>7</v>
      </c>
      <c r="L33" s="14"/>
      <c r="M33" s="14"/>
      <c r="N33" s="14"/>
      <c r="O33" s="14"/>
      <c r="P33" s="14"/>
      <c r="Q33" s="14"/>
      <c r="R33" s="14"/>
    </row>
    <row r="34" spans="1:18" ht="18" customHeight="1" x14ac:dyDescent="0.25">
      <c r="A34" s="55" t="s">
        <v>286</v>
      </c>
      <c r="B34" s="67"/>
      <c r="C34" s="36">
        <v>0</v>
      </c>
      <c r="D34" s="36">
        <v>0</v>
      </c>
      <c r="E34" s="36">
        <v>41</v>
      </c>
      <c r="F34" s="36">
        <v>0</v>
      </c>
      <c r="G34" s="37">
        <f t="shared" si="2"/>
        <v>41</v>
      </c>
      <c r="H34" s="38"/>
      <c r="I34" s="37">
        <v>0</v>
      </c>
      <c r="J34" s="37">
        <v>0</v>
      </c>
      <c r="K34" s="39">
        <f t="shared" si="3"/>
        <v>0</v>
      </c>
      <c r="L34" s="14"/>
      <c r="M34" s="14"/>
      <c r="N34" s="14"/>
      <c r="O34" s="14"/>
      <c r="P34" s="14"/>
      <c r="Q34" s="14"/>
      <c r="R34" s="14"/>
    </row>
    <row r="35" spans="1:18" ht="18" customHeight="1" x14ac:dyDescent="0.25">
      <c r="A35" s="30" t="s">
        <v>287</v>
      </c>
      <c r="B35" s="67"/>
      <c r="C35" s="295">
        <f>SUM(C25:C34)</f>
        <v>-62</v>
      </c>
      <c r="D35" s="291">
        <f>SUM(D25:D34)</f>
        <v>-49</v>
      </c>
      <c r="E35" s="295">
        <f>SUM(E25:E34)</f>
        <v>531</v>
      </c>
      <c r="F35" s="291">
        <f>SUM(F25:F34)</f>
        <v>84</v>
      </c>
      <c r="G35" s="291">
        <f>SUM(G25:G34)</f>
        <v>504</v>
      </c>
      <c r="H35" s="292"/>
      <c r="I35" s="291">
        <f>SUM(I25:I34)</f>
        <v>-202</v>
      </c>
      <c r="J35" s="291">
        <f>SUM(J25:J34)</f>
        <v>30</v>
      </c>
      <c r="K35" s="296">
        <f>SUM(K25:K34)</f>
        <v>-172</v>
      </c>
      <c r="L35" s="14"/>
      <c r="M35" s="14"/>
      <c r="N35" s="14"/>
      <c r="O35" s="14"/>
      <c r="P35" s="14"/>
      <c r="Q35" s="14"/>
      <c r="R35" s="14"/>
    </row>
    <row r="36" spans="1:18" ht="18" customHeight="1" x14ac:dyDescent="0.25">
      <c r="A36" s="42" t="s">
        <v>290</v>
      </c>
      <c r="B36" s="67"/>
      <c r="C36" s="46"/>
      <c r="D36" s="47"/>
      <c r="E36" s="48"/>
      <c r="F36" s="47"/>
      <c r="G36" s="62"/>
      <c r="H36" s="292"/>
      <c r="I36" s="289"/>
      <c r="J36" s="297"/>
      <c r="K36" s="298"/>
      <c r="L36" s="14"/>
      <c r="M36" s="14"/>
      <c r="N36" s="14"/>
      <c r="O36" s="14"/>
      <c r="P36" s="14"/>
      <c r="Q36" s="14"/>
      <c r="R36" s="14"/>
    </row>
    <row r="37" spans="1:18" ht="18" customHeight="1" x14ac:dyDescent="0.25">
      <c r="A37" s="198" t="s">
        <v>291</v>
      </c>
      <c r="B37" s="67"/>
      <c r="C37" s="299">
        <v>6636</v>
      </c>
      <c r="D37" s="300">
        <v>0</v>
      </c>
      <c r="E37" s="301">
        <v>0</v>
      </c>
      <c r="F37" s="300">
        <v>0</v>
      </c>
      <c r="G37" s="302">
        <f>SUM(C37:F37)</f>
        <v>6636</v>
      </c>
      <c r="H37" s="292"/>
      <c r="I37" s="37">
        <v>0</v>
      </c>
      <c r="J37" s="37">
        <v>0</v>
      </c>
      <c r="K37" s="39">
        <f>SUM(I37:J37)</f>
        <v>0</v>
      </c>
      <c r="L37" s="14"/>
      <c r="M37" s="14"/>
      <c r="N37" s="14"/>
      <c r="O37" s="14"/>
      <c r="P37" s="14"/>
      <c r="Q37" s="14"/>
      <c r="R37" s="14"/>
    </row>
    <row r="38" spans="1:18" ht="18" customHeight="1" x14ac:dyDescent="0.25">
      <c r="A38" s="198" t="s">
        <v>292</v>
      </c>
      <c r="B38" s="67"/>
      <c r="C38" s="299">
        <v>0</v>
      </c>
      <c r="D38" s="299">
        <v>43</v>
      </c>
      <c r="E38" s="299">
        <v>0</v>
      </c>
      <c r="F38" s="299">
        <v>0</v>
      </c>
      <c r="G38" s="300">
        <f>SUM(C38:F38)</f>
        <v>43</v>
      </c>
      <c r="H38" s="292"/>
      <c r="I38" s="37">
        <v>0</v>
      </c>
      <c r="J38" s="37">
        <v>0</v>
      </c>
      <c r="K38" s="39">
        <f>SUM(I38:J38)</f>
        <v>0</v>
      </c>
      <c r="L38" s="14"/>
      <c r="M38" s="14"/>
      <c r="N38" s="14"/>
      <c r="O38" s="14"/>
      <c r="P38" s="14"/>
      <c r="Q38" s="14"/>
      <c r="R38" s="14"/>
    </row>
    <row r="39" spans="1:18" ht="18" customHeight="1" x14ac:dyDescent="0.25">
      <c r="A39" s="222" t="s">
        <v>293</v>
      </c>
      <c r="B39" s="67"/>
      <c r="C39" s="303">
        <v>-1674</v>
      </c>
      <c r="D39" s="141">
        <v>0</v>
      </c>
      <c r="E39" s="304">
        <v>0</v>
      </c>
      <c r="F39" s="141">
        <v>0</v>
      </c>
      <c r="G39" s="305">
        <f>SUM(C39:F39)</f>
        <v>-1674</v>
      </c>
      <c r="H39" s="292"/>
      <c r="I39" s="40">
        <v>0</v>
      </c>
      <c r="J39" s="40">
        <v>0</v>
      </c>
      <c r="K39" s="41">
        <f>SUM(I39:J39)</f>
        <v>0</v>
      </c>
      <c r="L39" s="14"/>
      <c r="M39" s="14"/>
      <c r="N39" s="14"/>
      <c r="O39" s="14"/>
      <c r="P39" s="14"/>
      <c r="Q39" s="14"/>
      <c r="R39" s="14"/>
    </row>
    <row r="40" spans="1:18" ht="18" customHeight="1" x14ac:dyDescent="0.25">
      <c r="A40" s="96" t="s">
        <v>294</v>
      </c>
      <c r="B40" s="67"/>
      <c r="C40" s="306">
        <f>C23+C35+C37+C38+C39</f>
        <v>-57</v>
      </c>
      <c r="D40" s="165">
        <f>D23+D35+D37+D38+D39</f>
        <v>-145</v>
      </c>
      <c r="E40" s="307">
        <f>E23+E35+E37+E38+E39</f>
        <v>-68</v>
      </c>
      <c r="F40" s="165">
        <f>F23+F35+F37+F38+F39</f>
        <v>56</v>
      </c>
      <c r="G40" s="71">
        <f>G23+G35+G37+G38+G39</f>
        <v>-214</v>
      </c>
      <c r="H40" s="292"/>
      <c r="I40" s="165">
        <f>I23+I35+I37+I38+I39</f>
        <v>154</v>
      </c>
      <c r="J40" s="165">
        <f>J23+J35+J37+J38+J39</f>
        <v>126</v>
      </c>
      <c r="K40" s="165">
        <f>K23+K35+K37+K38+K39</f>
        <v>280</v>
      </c>
      <c r="L40" s="14"/>
      <c r="M40" s="14"/>
      <c r="N40" s="14"/>
      <c r="O40" s="14"/>
      <c r="P40" s="14"/>
      <c r="Q40" s="14"/>
      <c r="R40" s="14"/>
    </row>
    <row r="41" spans="1:18" ht="15" customHeight="1" x14ac:dyDescent="0.25">
      <c r="A41" s="67"/>
      <c r="B41" s="67"/>
      <c r="C41" s="67"/>
      <c r="D41" s="67"/>
      <c r="E41" s="67"/>
      <c r="F41" s="67"/>
      <c r="G41" s="67"/>
      <c r="H41" s="67"/>
      <c r="I41" s="67"/>
      <c r="J41" s="67"/>
      <c r="K41" s="67"/>
      <c r="L41" s="67"/>
      <c r="M41" s="67"/>
      <c r="N41" s="67"/>
      <c r="O41" s="67"/>
      <c r="P41" s="14"/>
      <c r="Q41" s="14"/>
      <c r="R41" s="14"/>
    </row>
    <row r="42" spans="1:18" ht="18" customHeight="1" x14ac:dyDescent="0.25">
      <c r="A42" s="308"/>
      <c r="B42" s="14"/>
      <c r="C42" s="16" t="s">
        <v>31</v>
      </c>
      <c r="D42" s="17" t="s">
        <v>32</v>
      </c>
      <c r="E42" s="211" t="s">
        <v>33</v>
      </c>
      <c r="F42" s="17" t="s">
        <v>34</v>
      </c>
      <c r="G42" s="19" t="s">
        <v>35</v>
      </c>
      <c r="H42" s="18"/>
      <c r="I42" s="16" t="s">
        <v>31</v>
      </c>
      <c r="J42" s="17" t="s">
        <v>32</v>
      </c>
      <c r="K42" s="19" t="s">
        <v>35</v>
      </c>
      <c r="L42" s="67"/>
      <c r="M42" s="67"/>
      <c r="N42" s="67"/>
      <c r="O42" s="67"/>
      <c r="P42" s="14"/>
      <c r="Q42" s="14"/>
      <c r="R42" s="14"/>
    </row>
    <row r="43" spans="1:18" ht="18" customHeight="1" x14ac:dyDescent="0.25">
      <c r="A43" s="293" t="s">
        <v>36</v>
      </c>
      <c r="B43" s="14"/>
      <c r="C43" s="22" t="s">
        <v>38</v>
      </c>
      <c r="D43" s="23" t="s">
        <v>38</v>
      </c>
      <c r="E43" s="212" t="s">
        <v>38</v>
      </c>
      <c r="F43" s="23" t="s">
        <v>38</v>
      </c>
      <c r="G43" s="25" t="s">
        <v>38</v>
      </c>
      <c r="H43" s="24" t="s">
        <v>37</v>
      </c>
      <c r="I43" s="22" t="s">
        <v>39</v>
      </c>
      <c r="J43" s="23" t="s">
        <v>39</v>
      </c>
      <c r="K43" s="25" t="s">
        <v>39</v>
      </c>
      <c r="L43" s="67"/>
      <c r="M43" s="67"/>
      <c r="N43" s="67"/>
      <c r="O43" s="67"/>
      <c r="P43" s="14"/>
      <c r="Q43" s="14"/>
      <c r="R43" s="14"/>
    </row>
    <row r="44" spans="1:18" ht="15" customHeight="1" x14ac:dyDescent="0.25">
      <c r="A44" s="309" t="s">
        <v>295</v>
      </c>
      <c r="B44" s="14"/>
      <c r="C44" s="27"/>
      <c r="D44" s="26"/>
      <c r="E44" s="14"/>
      <c r="F44" s="26"/>
      <c r="G44" s="29"/>
      <c r="H44" s="14"/>
      <c r="I44" s="27"/>
      <c r="J44" s="28"/>
      <c r="K44" s="29"/>
      <c r="L44" s="67"/>
      <c r="M44" s="67"/>
      <c r="N44" s="67"/>
      <c r="O44" s="67"/>
      <c r="P44" s="14"/>
      <c r="Q44" s="14"/>
      <c r="R44" s="14"/>
    </row>
    <row r="45" spans="1:18" ht="15" customHeight="1" x14ac:dyDescent="0.25">
      <c r="A45" s="404" t="s">
        <v>388</v>
      </c>
      <c r="B45" s="14"/>
      <c r="C45" s="27"/>
      <c r="D45" s="26"/>
      <c r="E45" s="14"/>
      <c r="F45" s="26"/>
      <c r="G45" s="29"/>
      <c r="H45" s="14"/>
      <c r="I45" s="310"/>
      <c r="J45" s="28"/>
      <c r="K45" s="95"/>
      <c r="L45" s="67"/>
      <c r="M45" s="67"/>
      <c r="N45" s="67"/>
      <c r="O45" s="67"/>
      <c r="P45" s="14"/>
      <c r="Q45" s="14"/>
      <c r="R45" s="14"/>
    </row>
    <row r="46" spans="1:18" ht="18" customHeight="1" x14ac:dyDescent="0.25">
      <c r="A46" s="403" t="s">
        <v>387</v>
      </c>
      <c r="B46" s="2"/>
      <c r="C46" s="399">
        <v>849</v>
      </c>
      <c r="D46" s="400">
        <v>850</v>
      </c>
      <c r="E46" s="401">
        <v>850</v>
      </c>
      <c r="F46" s="400">
        <v>850</v>
      </c>
      <c r="G46" s="402">
        <v>850</v>
      </c>
      <c r="H46" s="401"/>
      <c r="I46" s="399">
        <v>852</v>
      </c>
      <c r="J46" s="400">
        <v>855</v>
      </c>
      <c r="K46" s="402">
        <v>854</v>
      </c>
      <c r="L46" s="67"/>
      <c r="M46" s="67"/>
      <c r="N46" s="67"/>
      <c r="O46" s="67"/>
      <c r="P46" s="14"/>
      <c r="Q46" s="14"/>
      <c r="R46" s="14"/>
    </row>
    <row r="47" spans="1:18" ht="18" customHeight="1" x14ac:dyDescent="0.25">
      <c r="A47" s="311" t="s">
        <v>296</v>
      </c>
      <c r="B47" s="67"/>
      <c r="C47" s="32">
        <v>-112</v>
      </c>
      <c r="D47" s="33">
        <v>-202</v>
      </c>
      <c r="E47" s="312">
        <v>-68</v>
      </c>
      <c r="F47" s="33">
        <v>56</v>
      </c>
      <c r="G47" s="35">
        <v>-326</v>
      </c>
      <c r="H47" s="288"/>
      <c r="I47" s="32">
        <v>154</v>
      </c>
      <c r="J47" s="33">
        <v>126</v>
      </c>
      <c r="K47" s="35">
        <v>280</v>
      </c>
      <c r="L47" s="67"/>
      <c r="M47" s="67"/>
      <c r="N47" s="67"/>
      <c r="O47" s="67"/>
      <c r="P47" s="14"/>
      <c r="Q47" s="14"/>
      <c r="R47" s="14"/>
    </row>
    <row r="48" spans="1:18" ht="18" customHeight="1" x14ac:dyDescent="0.25">
      <c r="A48" s="94" t="s">
        <v>297</v>
      </c>
      <c r="B48" s="2"/>
      <c r="C48" s="87">
        <v>-0.13</v>
      </c>
      <c r="D48" s="88">
        <v>-0.24</v>
      </c>
      <c r="E48" s="313">
        <v>-0.08</v>
      </c>
      <c r="F48" s="88">
        <v>7.0000000000000007E-2</v>
      </c>
      <c r="G48" s="90">
        <v>-0.38</v>
      </c>
      <c r="H48" s="89"/>
      <c r="I48" s="87">
        <v>0.18</v>
      </c>
      <c r="J48" s="88">
        <v>0.15</v>
      </c>
      <c r="K48" s="90">
        <v>0.33</v>
      </c>
      <c r="L48" s="67"/>
      <c r="M48" s="67"/>
      <c r="N48" s="67"/>
      <c r="O48" s="67"/>
      <c r="P48" s="14"/>
      <c r="Q48" s="14"/>
      <c r="R48" s="14"/>
    </row>
    <row r="49" spans="1:18" ht="18" customHeight="1" x14ac:dyDescent="0.25">
      <c r="A49" s="311" t="s">
        <v>298</v>
      </c>
      <c r="B49" s="67"/>
      <c r="C49" s="32">
        <v>-57</v>
      </c>
      <c r="D49" s="33">
        <v>-145</v>
      </c>
      <c r="E49" s="312">
        <v>-68</v>
      </c>
      <c r="F49" s="33">
        <v>56</v>
      </c>
      <c r="G49" s="35">
        <v>-214</v>
      </c>
      <c r="H49" s="288"/>
      <c r="I49" s="32">
        <v>154</v>
      </c>
      <c r="J49" s="33">
        <v>126</v>
      </c>
      <c r="K49" s="35">
        <v>280</v>
      </c>
      <c r="L49" s="67"/>
      <c r="M49" s="67"/>
      <c r="N49" s="67"/>
      <c r="O49" s="67"/>
      <c r="P49" s="14"/>
      <c r="Q49" s="14"/>
      <c r="R49" s="14"/>
    </row>
    <row r="50" spans="1:18" ht="18" customHeight="1" x14ac:dyDescent="0.25">
      <c r="A50" s="96" t="s">
        <v>299</v>
      </c>
      <c r="B50" s="2"/>
      <c r="C50" s="97">
        <v>-7.0000000000000007E-2</v>
      </c>
      <c r="D50" s="98">
        <v>-0.17</v>
      </c>
      <c r="E50" s="314">
        <v>-0.08</v>
      </c>
      <c r="F50" s="98">
        <v>7.0000000000000007E-2</v>
      </c>
      <c r="G50" s="99">
        <v>-0.25</v>
      </c>
      <c r="H50" s="89"/>
      <c r="I50" s="97">
        <v>0.18</v>
      </c>
      <c r="J50" s="98">
        <v>0.15</v>
      </c>
      <c r="K50" s="99">
        <v>0.33</v>
      </c>
      <c r="L50" s="67"/>
      <c r="M50" s="67"/>
      <c r="N50" s="67"/>
      <c r="O50" s="67"/>
      <c r="P50" s="14"/>
      <c r="Q50" s="14"/>
      <c r="R50" s="14"/>
    </row>
    <row r="51" spans="1:18" ht="15" customHeight="1" x14ac:dyDescent="0.25">
      <c r="A51" s="67"/>
      <c r="B51" s="67"/>
      <c r="C51" s="67"/>
      <c r="D51" s="67"/>
      <c r="E51" s="67"/>
      <c r="F51" s="67"/>
      <c r="G51" s="67"/>
      <c r="H51" s="67"/>
      <c r="I51" s="67"/>
      <c r="J51" s="67"/>
      <c r="K51" s="67"/>
      <c r="L51" s="67"/>
      <c r="M51" s="67"/>
      <c r="N51" s="67"/>
      <c r="O51" s="67"/>
      <c r="P51" s="14"/>
      <c r="Q51" s="14"/>
      <c r="R51" s="14"/>
    </row>
    <row r="52" spans="1:18" ht="18" customHeight="1" x14ac:dyDescent="0.25">
      <c r="A52" s="415" t="s">
        <v>300</v>
      </c>
      <c r="B52" s="414"/>
      <c r="C52" s="434"/>
      <c r="D52" s="434"/>
      <c r="E52" s="434"/>
      <c r="F52" s="434"/>
      <c r="G52" s="434"/>
      <c r="H52" s="434"/>
      <c r="I52" s="315"/>
      <c r="J52" s="315"/>
      <c r="K52" s="316"/>
      <c r="L52" s="14"/>
      <c r="M52" s="14"/>
      <c r="N52" s="14"/>
      <c r="O52" s="14"/>
      <c r="P52" s="14"/>
      <c r="Q52" s="14"/>
      <c r="R52" s="14"/>
    </row>
    <row r="53" spans="1:18" ht="30.95" customHeight="1" x14ac:dyDescent="0.25">
      <c r="A53" s="415" t="s">
        <v>301</v>
      </c>
      <c r="B53" s="417"/>
      <c r="C53" s="435"/>
      <c r="D53" s="435"/>
      <c r="E53" s="435"/>
      <c r="F53" s="435"/>
      <c r="G53" s="435"/>
      <c r="H53" s="435"/>
      <c r="I53" s="315"/>
      <c r="J53" s="315"/>
      <c r="K53" s="316"/>
      <c r="L53" s="14"/>
      <c r="M53" s="14"/>
      <c r="N53" s="14"/>
      <c r="O53" s="14"/>
      <c r="P53" s="14"/>
      <c r="Q53" s="14"/>
      <c r="R53" s="14"/>
    </row>
  </sheetData>
  <mergeCells count="4">
    <mergeCell ref="A52:H52"/>
    <mergeCell ref="A53:H53"/>
    <mergeCell ref="A1:K1"/>
    <mergeCell ref="A2:K2"/>
  </mergeCells>
  <pageMargins left="0.7" right="0.7" top="0.75" bottom="0.75" header="0.3" footer="0.3"/>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topLeftCell="A7" workbookViewId="0">
      <selection activeCell="A19" sqref="A19"/>
    </sheetView>
  </sheetViews>
  <sheetFormatPr defaultColWidth="21.5" defaultRowHeight="12.75" x14ac:dyDescent="0.2"/>
  <cols>
    <col min="1" max="1" width="115.5" customWidth="1"/>
    <col min="2" max="2" width="4.33203125" customWidth="1"/>
    <col min="3" max="9" width="19.83203125" customWidth="1"/>
    <col min="10" max="10" width="12.1640625" customWidth="1"/>
  </cols>
  <sheetData>
    <row r="1" spans="1:10" ht="20.100000000000001" customHeight="1" x14ac:dyDescent="0.3">
      <c r="A1" s="412" t="s">
        <v>279</v>
      </c>
      <c r="B1" s="412"/>
      <c r="C1" s="412"/>
      <c r="D1" s="412"/>
      <c r="E1" s="412"/>
      <c r="F1" s="412"/>
      <c r="G1" s="412"/>
      <c r="H1" s="412"/>
      <c r="I1" s="395"/>
      <c r="J1" s="395"/>
    </row>
    <row r="2" spans="1:10" ht="20.100000000000001" customHeight="1" x14ac:dyDescent="0.3">
      <c r="A2" s="412" t="s">
        <v>30</v>
      </c>
      <c r="B2" s="412"/>
      <c r="C2" s="412"/>
      <c r="D2" s="412"/>
      <c r="E2" s="412"/>
      <c r="F2" s="412"/>
      <c r="G2" s="412"/>
      <c r="H2" s="412"/>
      <c r="I2" s="395"/>
      <c r="J2" s="395"/>
    </row>
    <row r="3" spans="1:10" ht="15" customHeight="1" x14ac:dyDescent="0.25">
      <c r="A3" s="107"/>
      <c r="B3" s="67"/>
      <c r="C3" s="317"/>
      <c r="D3" s="317"/>
      <c r="E3" s="317"/>
      <c r="F3" s="317"/>
      <c r="G3" s="317"/>
      <c r="H3" s="317"/>
      <c r="J3" s="14"/>
    </row>
    <row r="4" spans="1:10" ht="18" customHeight="1" x14ac:dyDescent="0.25">
      <c r="A4" s="318" t="s">
        <v>170</v>
      </c>
      <c r="B4" s="67"/>
      <c r="C4" s="464" t="s">
        <v>302</v>
      </c>
      <c r="D4" s="431"/>
      <c r="E4" s="464" t="s">
        <v>303</v>
      </c>
      <c r="F4" s="470"/>
      <c r="G4" s="464" t="s">
        <v>304</v>
      </c>
      <c r="H4" s="470"/>
      <c r="J4" s="14"/>
    </row>
    <row r="5" spans="1:10" ht="18" customHeight="1" x14ac:dyDescent="0.25">
      <c r="A5" s="129" t="s">
        <v>305</v>
      </c>
      <c r="B5" s="67"/>
      <c r="C5" s="468">
        <v>662</v>
      </c>
      <c r="D5" s="469"/>
      <c r="E5" s="468">
        <v>638</v>
      </c>
      <c r="F5" s="470"/>
      <c r="G5" s="468">
        <v>1300</v>
      </c>
      <c r="H5" s="470"/>
      <c r="J5" s="14"/>
    </row>
    <row r="6" spans="1:10" ht="18" customHeight="1" x14ac:dyDescent="0.25">
      <c r="A6" s="55" t="s">
        <v>306</v>
      </c>
      <c r="B6" s="67"/>
      <c r="C6" s="440">
        <v>-40</v>
      </c>
      <c r="D6" s="407"/>
      <c r="E6" s="440">
        <v>24</v>
      </c>
      <c r="F6" s="454"/>
      <c r="G6" s="440">
        <v>-16</v>
      </c>
      <c r="H6" s="454"/>
      <c r="J6" s="14"/>
    </row>
    <row r="7" spans="1:10" ht="18" customHeight="1" x14ac:dyDescent="0.25">
      <c r="A7" s="124" t="s">
        <v>307</v>
      </c>
      <c r="B7" s="67"/>
      <c r="C7" s="460">
        <f>SUM(C5:D6)</f>
        <v>622</v>
      </c>
      <c r="D7" s="451"/>
      <c r="E7" s="460">
        <f>SUM(E5:F6)</f>
        <v>662</v>
      </c>
      <c r="F7" s="451"/>
      <c r="G7" s="460">
        <f>SUM(G5:H6)</f>
        <v>1284</v>
      </c>
      <c r="H7" s="451"/>
      <c r="J7" s="14"/>
    </row>
    <row r="8" spans="1:10" ht="15" customHeight="1" x14ac:dyDescent="0.25">
      <c r="A8" s="107"/>
      <c r="B8" s="67"/>
      <c r="C8" s="317"/>
      <c r="D8" s="317"/>
      <c r="E8" s="317"/>
      <c r="F8" s="317"/>
      <c r="G8" s="317"/>
      <c r="H8" s="317"/>
      <c r="J8" s="14"/>
    </row>
    <row r="9" spans="1:10" ht="18" customHeight="1" x14ac:dyDescent="0.25">
      <c r="A9" s="320" t="s">
        <v>170</v>
      </c>
      <c r="B9" s="67"/>
      <c r="C9" s="464" t="s">
        <v>302</v>
      </c>
      <c r="D9" s="465"/>
      <c r="E9" s="464" t="s">
        <v>303</v>
      </c>
      <c r="F9" s="466"/>
      <c r="G9" s="467" t="s">
        <v>304</v>
      </c>
      <c r="H9" s="466"/>
      <c r="J9" s="14"/>
    </row>
    <row r="10" spans="1:10" ht="30.95" customHeight="1" x14ac:dyDescent="0.25">
      <c r="A10" s="26"/>
      <c r="B10" s="67"/>
      <c r="C10" s="321" t="s">
        <v>308</v>
      </c>
      <c r="D10" s="321" t="s">
        <v>309</v>
      </c>
      <c r="E10" s="321" t="s">
        <v>308</v>
      </c>
      <c r="F10" s="321" t="s">
        <v>309</v>
      </c>
      <c r="G10" s="321" t="s">
        <v>308</v>
      </c>
      <c r="H10" s="322" t="s">
        <v>309</v>
      </c>
      <c r="J10" s="14"/>
    </row>
    <row r="11" spans="1:10" ht="18" customHeight="1" x14ac:dyDescent="0.25">
      <c r="A11" s="55" t="s">
        <v>307</v>
      </c>
      <c r="B11" s="67"/>
      <c r="C11" s="323">
        <v>608</v>
      </c>
      <c r="D11" s="324">
        <v>14</v>
      </c>
      <c r="E11" s="325">
        <v>599</v>
      </c>
      <c r="F11" s="324">
        <v>63</v>
      </c>
      <c r="G11" s="325">
        <v>1207</v>
      </c>
      <c r="H11" s="324">
        <v>77</v>
      </c>
      <c r="J11" s="14"/>
    </row>
    <row r="12" spans="1:10" ht="18" customHeight="1" x14ac:dyDescent="0.25">
      <c r="A12" s="55" t="s">
        <v>310</v>
      </c>
      <c r="B12" s="67"/>
      <c r="C12" s="83">
        <v>0</v>
      </c>
      <c r="D12" s="85">
        <v>72</v>
      </c>
      <c r="E12" s="326">
        <v>0</v>
      </c>
      <c r="F12" s="85">
        <v>78</v>
      </c>
      <c r="G12" s="326">
        <v>0</v>
      </c>
      <c r="H12" s="85">
        <f>F12+D12</f>
        <v>150</v>
      </c>
      <c r="J12" s="14"/>
    </row>
    <row r="13" spans="1:10" ht="18" customHeight="1" x14ac:dyDescent="0.25">
      <c r="A13" s="55" t="s">
        <v>311</v>
      </c>
      <c r="B13" s="67"/>
      <c r="C13" s="83">
        <v>8</v>
      </c>
      <c r="D13" s="85">
        <v>0</v>
      </c>
      <c r="E13" s="326">
        <v>8</v>
      </c>
      <c r="F13" s="85">
        <v>0</v>
      </c>
      <c r="G13" s="326">
        <v>16</v>
      </c>
      <c r="H13" s="85">
        <v>0</v>
      </c>
      <c r="J13" s="14"/>
    </row>
    <row r="14" spans="1:10" ht="18" customHeight="1" x14ac:dyDescent="0.25">
      <c r="A14" s="55" t="s">
        <v>312</v>
      </c>
      <c r="B14" s="67"/>
      <c r="C14" s="327">
        <v>2</v>
      </c>
      <c r="D14" s="133">
        <v>8</v>
      </c>
      <c r="E14" s="328">
        <v>1</v>
      </c>
      <c r="F14" s="133">
        <v>13</v>
      </c>
      <c r="G14" s="328">
        <v>3</v>
      </c>
      <c r="H14" s="85">
        <v>21</v>
      </c>
      <c r="J14" s="14"/>
    </row>
    <row r="15" spans="1:10" ht="18" customHeight="1" x14ac:dyDescent="0.25">
      <c r="A15" s="124" t="s">
        <v>313</v>
      </c>
      <c r="B15" s="67"/>
      <c r="C15" s="329">
        <f t="shared" ref="C15:H15" si="0">SUM(C11:C14)</f>
        <v>618</v>
      </c>
      <c r="D15" s="329">
        <f t="shared" si="0"/>
        <v>94</v>
      </c>
      <c r="E15" s="329">
        <f t="shared" si="0"/>
        <v>608</v>
      </c>
      <c r="F15" s="329">
        <f t="shared" si="0"/>
        <v>154</v>
      </c>
      <c r="G15" s="329">
        <f t="shared" si="0"/>
        <v>1226</v>
      </c>
      <c r="H15" s="330">
        <f t="shared" si="0"/>
        <v>248</v>
      </c>
      <c r="J15" s="14"/>
    </row>
    <row r="16" spans="1:10" ht="15" customHeight="1" x14ac:dyDescent="0.25">
      <c r="A16" s="14"/>
      <c r="B16" s="67"/>
      <c r="C16" s="317"/>
      <c r="D16" s="317"/>
      <c r="E16" s="317"/>
      <c r="F16" s="317"/>
      <c r="G16" s="317"/>
      <c r="H16" s="317"/>
      <c r="J16" s="14"/>
    </row>
    <row r="17" spans="1:10" ht="18" customHeight="1" x14ac:dyDescent="0.25">
      <c r="A17" s="318" t="s">
        <v>170</v>
      </c>
      <c r="B17" s="67"/>
      <c r="C17" s="449" t="s">
        <v>302</v>
      </c>
      <c r="D17" s="463"/>
      <c r="E17" s="449" t="s">
        <v>303</v>
      </c>
      <c r="F17" s="461"/>
      <c r="G17" s="452" t="s">
        <v>304</v>
      </c>
      <c r="H17" s="461"/>
      <c r="J17" s="14"/>
    </row>
    <row r="18" spans="1:10" ht="18" customHeight="1" x14ac:dyDescent="0.25">
      <c r="A18" s="78" t="s">
        <v>314</v>
      </c>
      <c r="B18" s="67"/>
      <c r="C18" s="331"/>
      <c r="D18" s="332"/>
      <c r="E18" s="331"/>
      <c r="F18" s="333"/>
      <c r="G18" s="332"/>
      <c r="H18" s="333"/>
      <c r="J18" s="14"/>
    </row>
    <row r="19" spans="1:10" ht="18" customHeight="1" x14ac:dyDescent="0.25">
      <c r="A19" s="55" t="s">
        <v>315</v>
      </c>
      <c r="B19" s="67"/>
      <c r="C19" s="453">
        <v>649</v>
      </c>
      <c r="D19" s="435"/>
      <c r="E19" s="453">
        <v>767</v>
      </c>
      <c r="F19" s="462"/>
      <c r="G19" s="455">
        <f t="shared" ref="G19:G24" si="1">SUM(C19:F19)</f>
        <v>1416</v>
      </c>
      <c r="H19" s="462"/>
      <c r="J19" s="14"/>
    </row>
    <row r="20" spans="1:10" ht="18" customHeight="1" x14ac:dyDescent="0.25">
      <c r="A20" s="405" t="s">
        <v>389</v>
      </c>
      <c r="B20" s="67"/>
      <c r="C20" s="440">
        <f>-58</f>
        <v>-58</v>
      </c>
      <c r="D20" s="435"/>
      <c r="E20" s="440">
        <v>-82</v>
      </c>
      <c r="F20" s="462"/>
      <c r="G20" s="458">
        <f t="shared" si="1"/>
        <v>-140</v>
      </c>
      <c r="H20" s="459"/>
      <c r="J20" s="14"/>
    </row>
    <row r="21" spans="1:10" ht="18" customHeight="1" x14ac:dyDescent="0.25">
      <c r="A21" s="405" t="s">
        <v>316</v>
      </c>
      <c r="B21" s="67"/>
      <c r="C21" s="440">
        <v>-10</v>
      </c>
      <c r="D21" s="435"/>
      <c r="E21" s="440">
        <v>-14</v>
      </c>
      <c r="F21" s="462"/>
      <c r="G21" s="458">
        <f t="shared" si="1"/>
        <v>-24</v>
      </c>
      <c r="H21" s="459"/>
      <c r="J21" s="14"/>
    </row>
    <row r="22" spans="1:10" ht="18" customHeight="1" x14ac:dyDescent="0.25">
      <c r="A22" s="405" t="s">
        <v>390</v>
      </c>
      <c r="B22" s="67"/>
      <c r="C22" s="440">
        <v>-618</v>
      </c>
      <c r="D22" s="435"/>
      <c r="E22" s="440">
        <v>-608</v>
      </c>
      <c r="F22" s="462"/>
      <c r="G22" s="458">
        <f t="shared" si="1"/>
        <v>-1226</v>
      </c>
      <c r="H22" s="459"/>
      <c r="J22" s="14"/>
    </row>
    <row r="23" spans="1:10" ht="18" customHeight="1" x14ac:dyDescent="0.25">
      <c r="A23" s="55" t="s">
        <v>317</v>
      </c>
      <c r="B23" s="67"/>
      <c r="C23" s="440">
        <v>-42</v>
      </c>
      <c r="D23" s="435"/>
      <c r="E23" s="440">
        <v>-43</v>
      </c>
      <c r="F23" s="462"/>
      <c r="G23" s="458">
        <f t="shared" si="1"/>
        <v>-85</v>
      </c>
      <c r="H23" s="459"/>
      <c r="J23" s="14"/>
    </row>
    <row r="24" spans="1:10" ht="18" customHeight="1" x14ac:dyDescent="0.25">
      <c r="A24" s="55" t="s">
        <v>318</v>
      </c>
      <c r="B24" s="67"/>
      <c r="C24" s="443">
        <v>1</v>
      </c>
      <c r="D24" s="456"/>
      <c r="E24" s="443">
        <v>43</v>
      </c>
      <c r="F24" s="457"/>
      <c r="G24" s="458">
        <f t="shared" si="1"/>
        <v>44</v>
      </c>
      <c r="H24" s="459"/>
      <c r="J24" s="14"/>
    </row>
    <row r="25" spans="1:10" ht="18" customHeight="1" x14ac:dyDescent="0.25">
      <c r="A25" s="124" t="s">
        <v>319</v>
      </c>
      <c r="B25" s="67"/>
      <c r="C25" s="460">
        <f>SUM(C19,C22:D24,-C20,-C21)</f>
        <v>58</v>
      </c>
      <c r="D25" s="461"/>
      <c r="E25" s="460">
        <f>SUM(E19,E22:F24,-E20,-E21)</f>
        <v>255</v>
      </c>
      <c r="F25" s="461"/>
      <c r="G25" s="460">
        <f>SUM(G19,G22:H24,-G20,-G21)</f>
        <v>313</v>
      </c>
      <c r="H25" s="461"/>
      <c r="J25" s="14"/>
    </row>
    <row r="26" spans="1:10" ht="15" customHeight="1" x14ac:dyDescent="0.25">
      <c r="A26" s="107"/>
      <c r="B26" s="67"/>
      <c r="J26" s="14"/>
    </row>
    <row r="27" spans="1:10" ht="18" customHeight="1" x14ac:dyDescent="0.25">
      <c r="A27" s="320" t="s">
        <v>170</v>
      </c>
      <c r="B27" s="67"/>
      <c r="C27" s="449" t="s">
        <v>302</v>
      </c>
      <c r="D27" s="450" t="s">
        <v>37</v>
      </c>
      <c r="E27" s="449" t="s">
        <v>303</v>
      </c>
      <c r="F27" s="451"/>
      <c r="G27" s="452" t="s">
        <v>304</v>
      </c>
      <c r="H27" s="451"/>
      <c r="J27" s="14"/>
    </row>
    <row r="28" spans="1:10" ht="18" customHeight="1" x14ac:dyDescent="0.25">
      <c r="A28" s="30" t="s">
        <v>168</v>
      </c>
      <c r="B28" s="67"/>
      <c r="C28" s="453">
        <v>1613</v>
      </c>
      <c r="D28" s="407"/>
      <c r="E28" s="453">
        <v>1667</v>
      </c>
      <c r="F28" s="454"/>
      <c r="G28" s="455">
        <v>1667</v>
      </c>
      <c r="H28" s="454"/>
      <c r="J28" s="14"/>
    </row>
    <row r="29" spans="1:10" ht="18" customHeight="1" x14ac:dyDescent="0.25">
      <c r="A29" s="55" t="s">
        <v>320</v>
      </c>
      <c r="B29" s="67"/>
      <c r="C29" s="447"/>
      <c r="D29" s="407"/>
      <c r="E29" s="447"/>
      <c r="F29" s="441"/>
      <c r="G29" s="448"/>
      <c r="H29" s="441"/>
      <c r="J29" s="14"/>
    </row>
    <row r="30" spans="1:10" ht="18" customHeight="1" x14ac:dyDescent="0.25">
      <c r="A30" s="42" t="s">
        <v>146</v>
      </c>
      <c r="B30" s="67"/>
      <c r="C30" s="440">
        <v>-4</v>
      </c>
      <c r="D30" s="407"/>
      <c r="E30" s="440">
        <v>0</v>
      </c>
      <c r="F30" s="441"/>
      <c r="G30" s="442">
        <v>-4</v>
      </c>
      <c r="H30" s="441"/>
      <c r="J30" s="14"/>
    </row>
    <row r="31" spans="1:10" ht="18" customHeight="1" x14ac:dyDescent="0.25">
      <c r="A31" s="42" t="s">
        <v>321</v>
      </c>
      <c r="B31" s="67"/>
      <c r="C31" s="440">
        <v>1180</v>
      </c>
      <c r="D31" s="407"/>
      <c r="E31" s="440">
        <v>3</v>
      </c>
      <c r="F31" s="441"/>
      <c r="G31" s="442">
        <v>1183</v>
      </c>
      <c r="H31" s="441"/>
      <c r="J31" s="14"/>
    </row>
    <row r="32" spans="1:10" ht="18" customHeight="1" x14ac:dyDescent="0.25">
      <c r="A32" s="42" t="s">
        <v>322</v>
      </c>
      <c r="B32" s="67"/>
      <c r="C32" s="443">
        <v>-94</v>
      </c>
      <c r="D32" s="444"/>
      <c r="E32" s="443">
        <v>-154</v>
      </c>
      <c r="F32" s="445"/>
      <c r="G32" s="446">
        <v>-248</v>
      </c>
      <c r="H32" s="445"/>
      <c r="J32" s="14"/>
    </row>
    <row r="33" spans="1:17" ht="30.95" customHeight="1" x14ac:dyDescent="0.25">
      <c r="A33" s="164" t="s">
        <v>323</v>
      </c>
      <c r="B33" s="67"/>
      <c r="C33" s="436">
        <f>C28-SUM(C30:C32)</f>
        <v>531</v>
      </c>
      <c r="D33" s="437"/>
      <c r="E33" s="436">
        <v>1818</v>
      </c>
      <c r="F33" s="438"/>
      <c r="G33" s="439">
        <v>736</v>
      </c>
      <c r="H33" s="438"/>
      <c r="J33" s="14"/>
    </row>
    <row r="34" spans="1:17" ht="15" customHeight="1" x14ac:dyDescent="0.25">
      <c r="A34" s="107"/>
      <c r="B34" s="67"/>
      <c r="C34" s="12"/>
      <c r="J34" s="14"/>
    </row>
    <row r="35" spans="1:17" ht="15" customHeight="1" x14ac:dyDescent="0.25">
      <c r="A35" s="109"/>
      <c r="B35" s="109"/>
      <c r="C35" s="109"/>
      <c r="D35" s="109"/>
      <c r="E35" s="109"/>
      <c r="F35" s="109"/>
      <c r="G35" s="315"/>
      <c r="H35" s="315"/>
      <c r="J35" s="14"/>
    </row>
    <row r="36" spans="1:17" ht="18" customHeight="1" x14ac:dyDescent="0.25">
      <c r="A36" s="415" t="s">
        <v>300</v>
      </c>
      <c r="B36" s="416"/>
      <c r="C36" s="416"/>
      <c r="D36" s="416"/>
      <c r="E36" s="416"/>
      <c r="F36" s="416"/>
      <c r="G36" s="315"/>
      <c r="H36" s="315"/>
      <c r="J36" s="14"/>
    </row>
    <row r="37" spans="1:17" ht="15" customHeight="1" x14ac:dyDescent="0.25">
      <c r="A37" s="416"/>
      <c r="B37" s="416"/>
      <c r="C37" s="416"/>
      <c r="D37" s="416"/>
      <c r="E37" s="416"/>
      <c r="F37" s="416"/>
      <c r="G37" s="315"/>
      <c r="H37" s="315"/>
      <c r="J37" s="14"/>
    </row>
    <row r="38" spans="1:17" ht="15" customHeight="1" x14ac:dyDescent="0.25">
      <c r="A38" s="109"/>
      <c r="B38" s="109"/>
      <c r="C38" s="109"/>
      <c r="D38" s="109"/>
      <c r="E38" s="109"/>
      <c r="F38" s="109"/>
      <c r="G38" s="315"/>
      <c r="H38" s="315"/>
      <c r="J38" s="14"/>
    </row>
    <row r="39" spans="1:17" ht="15" customHeight="1" x14ac:dyDescent="0.25">
      <c r="A39" s="109"/>
      <c r="B39" s="109"/>
      <c r="C39" s="109"/>
      <c r="D39" s="109"/>
      <c r="E39" s="109"/>
      <c r="F39" s="109"/>
      <c r="G39" s="315"/>
      <c r="H39" s="315"/>
      <c r="J39" s="14"/>
    </row>
    <row r="40" spans="1:17" ht="15" customHeight="1" x14ac:dyDescent="0.25">
      <c r="A40" s="109"/>
      <c r="B40" s="109"/>
      <c r="C40" s="109"/>
      <c r="D40" s="109"/>
      <c r="E40" s="109"/>
      <c r="F40" s="109"/>
      <c r="G40" s="315"/>
      <c r="H40" s="315"/>
      <c r="J40" s="14"/>
    </row>
    <row r="41" spans="1:17" ht="15" customHeight="1" x14ac:dyDescent="0.25">
      <c r="A41" s="109"/>
      <c r="B41" s="109"/>
      <c r="C41" s="109"/>
      <c r="D41" s="109"/>
      <c r="E41" s="109"/>
      <c r="F41" s="109"/>
      <c r="G41" s="315"/>
      <c r="H41" s="315"/>
      <c r="J41" s="14"/>
    </row>
    <row r="42" spans="1:17" ht="15" customHeight="1" x14ac:dyDescent="0.25">
      <c r="A42" s="109"/>
      <c r="B42" s="109"/>
      <c r="C42" s="109"/>
      <c r="D42" s="109"/>
      <c r="E42" s="109"/>
      <c r="F42" s="109"/>
      <c r="G42" s="315"/>
      <c r="H42" s="315"/>
      <c r="J42" s="14"/>
    </row>
    <row r="43" spans="1:17" ht="15" customHeight="1" x14ac:dyDescent="0.25">
      <c r="A43" s="109"/>
      <c r="B43" s="109"/>
      <c r="C43" s="109"/>
      <c r="D43" s="109"/>
      <c r="E43" s="109"/>
      <c r="F43" s="109"/>
      <c r="G43" s="315"/>
      <c r="H43" s="315"/>
      <c r="J43" s="14"/>
    </row>
    <row r="44" spans="1:17" ht="15" customHeight="1" x14ac:dyDescent="0.25">
      <c r="A44" s="109"/>
      <c r="B44" s="109"/>
      <c r="C44" s="109"/>
      <c r="D44" s="109"/>
      <c r="E44" s="109"/>
      <c r="F44" s="109"/>
      <c r="G44" s="315"/>
      <c r="H44" s="315"/>
      <c r="J44" s="14"/>
    </row>
    <row r="45" spans="1:17" ht="15" customHeight="1" x14ac:dyDescent="0.25">
      <c r="A45" s="107"/>
      <c r="B45" s="67"/>
      <c r="C45" s="317"/>
      <c r="D45" s="317"/>
      <c r="E45" s="317"/>
      <c r="F45" s="317"/>
      <c r="G45" s="315"/>
      <c r="H45" s="315"/>
      <c r="J45" s="14"/>
    </row>
    <row r="46" spans="1:17" ht="15" customHeight="1" x14ac:dyDescent="0.25">
      <c r="A46" s="107"/>
      <c r="B46" s="67"/>
      <c r="C46" s="317"/>
      <c r="D46" s="317"/>
      <c r="E46" s="317"/>
      <c r="F46" s="317"/>
      <c r="G46" s="315"/>
      <c r="H46" s="315"/>
      <c r="J46" s="14"/>
    </row>
    <row r="47" spans="1:17" ht="15" customHeight="1" x14ac:dyDescent="0.25">
      <c r="A47" s="107"/>
      <c r="B47" s="107"/>
      <c r="C47" s="107"/>
      <c r="D47" s="107"/>
      <c r="E47" s="107"/>
      <c r="F47" s="107"/>
      <c r="G47" s="107"/>
      <c r="H47" s="107"/>
      <c r="I47" s="107"/>
      <c r="J47" s="107"/>
      <c r="K47" s="107"/>
      <c r="L47" s="107"/>
      <c r="M47" s="107"/>
      <c r="N47" s="107"/>
      <c r="O47" s="107"/>
      <c r="P47" s="107"/>
      <c r="Q47" s="107"/>
    </row>
    <row r="48" spans="1:17" ht="15" customHeight="1" x14ac:dyDescent="0.25">
      <c r="A48" s="107"/>
      <c r="B48" s="107"/>
      <c r="C48" s="107"/>
      <c r="D48" s="107"/>
      <c r="E48" s="107"/>
      <c r="F48" s="107"/>
      <c r="G48" s="107"/>
      <c r="H48" s="107"/>
      <c r="I48" s="107"/>
      <c r="J48" s="107"/>
      <c r="K48" s="107"/>
      <c r="L48" s="107"/>
      <c r="M48" s="107"/>
      <c r="N48" s="107"/>
      <c r="O48" s="107"/>
      <c r="P48" s="107"/>
      <c r="Q48" s="107"/>
    </row>
    <row r="49" spans="1:17" ht="15" customHeight="1" x14ac:dyDescent="0.25">
      <c r="A49" s="107"/>
      <c r="B49" s="107"/>
      <c r="C49" s="107"/>
      <c r="D49" s="107"/>
      <c r="E49" s="107"/>
      <c r="F49" s="107"/>
      <c r="G49" s="107"/>
      <c r="H49" s="107"/>
      <c r="I49" s="107"/>
      <c r="J49" s="107"/>
      <c r="K49" s="107"/>
      <c r="L49" s="107"/>
      <c r="M49" s="107"/>
      <c r="N49" s="107"/>
      <c r="O49" s="107"/>
      <c r="P49" s="107"/>
      <c r="Q49" s="107"/>
    </row>
    <row r="50" spans="1:17" ht="15" customHeight="1" x14ac:dyDescent="0.2"/>
    <row r="51" spans="1:17" ht="15" customHeight="1" x14ac:dyDescent="0.2"/>
    <row r="52" spans="1:17" ht="15" customHeight="1" x14ac:dyDescent="0.2"/>
    <row r="53" spans="1:17" ht="15" customHeight="1" x14ac:dyDescent="0.2"/>
    <row r="54" spans="1:17" ht="15" customHeight="1" x14ac:dyDescent="0.2"/>
    <row r="55" spans="1:17" ht="15" customHeight="1" x14ac:dyDescent="0.2"/>
    <row r="56" spans="1:17" ht="15" customHeight="1" x14ac:dyDescent="0.2"/>
    <row r="57" spans="1:17" ht="15" customHeight="1" x14ac:dyDescent="0.2"/>
    <row r="58" spans="1:17" ht="15" customHeight="1" x14ac:dyDescent="0.2"/>
    <row r="59" spans="1:17" ht="15" customHeight="1" x14ac:dyDescent="0.2"/>
    <row r="60" spans="1:17" ht="15" customHeight="1" x14ac:dyDescent="0.2"/>
    <row r="61" spans="1:17" ht="15" customHeight="1" x14ac:dyDescent="0.2"/>
    <row r="62" spans="1:17" ht="15" customHeight="1" x14ac:dyDescent="0.2"/>
    <row r="63" spans="1:17" ht="15" customHeight="1" x14ac:dyDescent="0.2"/>
    <row r="64" spans="1:17"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sheetData>
  <mergeCells count="64">
    <mergeCell ref="C4:D4"/>
    <mergeCell ref="E4:F4"/>
    <mergeCell ref="G4:H4"/>
    <mergeCell ref="A2:H2"/>
    <mergeCell ref="A1:H1"/>
    <mergeCell ref="C5:D5"/>
    <mergeCell ref="E5:F5"/>
    <mergeCell ref="G5:H5"/>
    <mergeCell ref="C6:D6"/>
    <mergeCell ref="E6:F6"/>
    <mergeCell ref="G6:H6"/>
    <mergeCell ref="C7:D7"/>
    <mergeCell ref="E7:F7"/>
    <mergeCell ref="G7:H7"/>
    <mergeCell ref="C9:D9"/>
    <mergeCell ref="E9:F9"/>
    <mergeCell ref="G9:H9"/>
    <mergeCell ref="C17:D17"/>
    <mergeCell ref="E17:F17"/>
    <mergeCell ref="G17:H17"/>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7:D27"/>
    <mergeCell ref="E27:F27"/>
    <mergeCell ref="G27:H27"/>
    <mergeCell ref="C28:D28"/>
    <mergeCell ref="E28:F28"/>
    <mergeCell ref="G28:H28"/>
    <mergeCell ref="C29:D29"/>
    <mergeCell ref="E29:F29"/>
    <mergeCell ref="G29:H29"/>
    <mergeCell ref="C30:D30"/>
    <mergeCell ref="E30:F30"/>
    <mergeCell ref="G30:H30"/>
    <mergeCell ref="C31:D31"/>
    <mergeCell ref="E31:F31"/>
    <mergeCell ref="G31:H31"/>
    <mergeCell ref="C32:D32"/>
    <mergeCell ref="E32:F32"/>
    <mergeCell ref="G32:H32"/>
    <mergeCell ref="C33:D33"/>
    <mergeCell ref="E33:F33"/>
    <mergeCell ref="G33:H33"/>
    <mergeCell ref="A36:F36"/>
    <mergeCell ref="A37:F37"/>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workbookViewId="0">
      <selection activeCell="A36" sqref="A36:XFD36"/>
    </sheetView>
  </sheetViews>
  <sheetFormatPr defaultColWidth="21.5" defaultRowHeight="12.75" x14ac:dyDescent="0.2"/>
  <cols>
    <col min="1" max="1" width="119" customWidth="1"/>
    <col min="2" max="2" width="4.33203125" customWidth="1"/>
    <col min="3" max="7" width="19.83203125" customWidth="1"/>
    <col min="8" max="8" width="5.33203125" customWidth="1"/>
    <col min="9" max="11" width="19.83203125" customWidth="1"/>
    <col min="12" max="12" width="12.1640625" customWidth="1"/>
  </cols>
  <sheetData>
    <row r="1" spans="1:12" ht="19.5" x14ac:dyDescent="0.3">
      <c r="A1" s="424" t="s">
        <v>279</v>
      </c>
      <c r="B1" s="426"/>
      <c r="C1" s="425"/>
      <c r="D1" s="425"/>
      <c r="E1" s="426"/>
      <c r="F1" s="425"/>
      <c r="G1" s="425"/>
      <c r="H1" s="425"/>
      <c r="I1" s="427"/>
      <c r="J1" s="425"/>
      <c r="K1" s="426"/>
      <c r="L1" s="14"/>
    </row>
    <row r="2" spans="1:12" ht="19.5" x14ac:dyDescent="0.3">
      <c r="A2" s="424" t="s">
        <v>30</v>
      </c>
      <c r="B2" s="426"/>
      <c r="C2" s="425"/>
      <c r="D2" s="425"/>
      <c r="E2" s="426"/>
      <c r="F2" s="425"/>
      <c r="G2" s="425"/>
      <c r="H2" s="425"/>
      <c r="I2" s="427"/>
      <c r="J2" s="425"/>
      <c r="K2" s="426"/>
      <c r="L2" s="14"/>
    </row>
    <row r="3" spans="1:12" ht="15" customHeight="1" x14ac:dyDescent="0.25">
      <c r="A3" s="67"/>
      <c r="B3" s="14"/>
      <c r="C3" s="14"/>
      <c r="D3" s="14"/>
      <c r="E3" s="14"/>
      <c r="F3" s="14"/>
      <c r="G3" s="14"/>
      <c r="H3" s="14"/>
      <c r="I3" s="14"/>
      <c r="J3" s="14"/>
      <c r="K3" s="14"/>
      <c r="L3" s="14"/>
    </row>
    <row r="4" spans="1:12" ht="15" customHeight="1" x14ac:dyDescent="0.25">
      <c r="A4" s="318" t="s">
        <v>170</v>
      </c>
      <c r="B4" s="67"/>
      <c r="C4" s="17" t="s">
        <v>80</v>
      </c>
      <c r="D4" s="17" t="s">
        <v>81</v>
      </c>
      <c r="E4" s="17" t="s">
        <v>82</v>
      </c>
      <c r="F4" s="17" t="s">
        <v>124</v>
      </c>
      <c r="G4" s="18"/>
      <c r="I4" s="17" t="s">
        <v>80</v>
      </c>
      <c r="J4" s="19" t="s">
        <v>81</v>
      </c>
      <c r="K4" s="14"/>
    </row>
    <row r="5" spans="1:12" ht="15" customHeight="1" x14ac:dyDescent="0.25">
      <c r="A5" s="20" t="s">
        <v>324</v>
      </c>
      <c r="B5" s="67"/>
      <c r="C5" s="23" t="s">
        <v>38</v>
      </c>
      <c r="D5" s="23" t="s">
        <v>38</v>
      </c>
      <c r="E5" s="23" t="s">
        <v>38</v>
      </c>
      <c r="F5" s="23" t="s">
        <v>38</v>
      </c>
      <c r="G5" s="24" t="s">
        <v>37</v>
      </c>
      <c r="I5" s="23" t="s">
        <v>39</v>
      </c>
      <c r="J5" s="25" t="s">
        <v>39</v>
      </c>
      <c r="K5" s="14"/>
    </row>
    <row r="6" spans="1:12" ht="15" customHeight="1" x14ac:dyDescent="0.25">
      <c r="A6" s="129" t="s">
        <v>142</v>
      </c>
      <c r="B6" s="67"/>
      <c r="C6" s="319">
        <v>501</v>
      </c>
      <c r="D6" s="319">
        <v>923</v>
      </c>
      <c r="E6" s="319">
        <v>1487</v>
      </c>
      <c r="F6" s="335">
        <v>1988</v>
      </c>
      <c r="G6" s="317"/>
      <c r="I6" s="335">
        <v>649</v>
      </c>
      <c r="J6" s="336">
        <v>1416</v>
      </c>
      <c r="K6" s="14"/>
    </row>
    <row r="7" spans="1:12" ht="15" customHeight="1" x14ac:dyDescent="0.25">
      <c r="A7" s="55" t="s">
        <v>325</v>
      </c>
      <c r="B7" s="67"/>
      <c r="C7" s="334"/>
      <c r="D7" s="334"/>
      <c r="E7" s="334"/>
      <c r="F7" s="337"/>
      <c r="G7" s="316"/>
      <c r="I7" s="338"/>
      <c r="J7" s="339"/>
      <c r="K7" s="14"/>
    </row>
    <row r="8" spans="1:12" ht="15" customHeight="1" x14ac:dyDescent="0.25">
      <c r="A8" s="42" t="s">
        <v>139</v>
      </c>
      <c r="B8" s="67"/>
      <c r="C8" s="83">
        <v>-1</v>
      </c>
      <c r="D8" s="83">
        <v>-15</v>
      </c>
      <c r="E8" s="83">
        <v>-192</v>
      </c>
      <c r="F8" s="85">
        <v>-334</v>
      </c>
      <c r="G8" s="316"/>
      <c r="I8" s="85">
        <v>-130</v>
      </c>
      <c r="J8" s="86">
        <v>-256</v>
      </c>
      <c r="K8" s="14"/>
    </row>
    <row r="9" spans="1:12" ht="15" customHeight="1" x14ac:dyDescent="0.25">
      <c r="A9" s="42" t="s">
        <v>90</v>
      </c>
      <c r="B9" s="67"/>
      <c r="C9" s="83">
        <v>-10</v>
      </c>
      <c r="D9" s="83">
        <v>-5</v>
      </c>
      <c r="E9" s="83">
        <v>4</v>
      </c>
      <c r="F9" s="85">
        <v>10</v>
      </c>
      <c r="G9" s="316"/>
      <c r="I9" s="85">
        <v>-9</v>
      </c>
      <c r="J9" s="86">
        <v>-17</v>
      </c>
      <c r="K9" s="14"/>
    </row>
    <row r="10" spans="1:12" ht="15" customHeight="1" x14ac:dyDescent="0.25">
      <c r="A10" s="42" t="s">
        <v>326</v>
      </c>
      <c r="B10" s="67"/>
      <c r="C10" s="327">
        <v>-1</v>
      </c>
      <c r="D10" s="327">
        <v>-41</v>
      </c>
      <c r="E10" s="327">
        <v>189</v>
      </c>
      <c r="F10" s="133">
        <v>297</v>
      </c>
      <c r="G10" s="316"/>
      <c r="I10" s="133">
        <v>81</v>
      </c>
      <c r="J10" s="340">
        <v>133</v>
      </c>
      <c r="K10" s="14"/>
    </row>
    <row r="11" spans="1:12" ht="15" customHeight="1" x14ac:dyDescent="0.25">
      <c r="A11" s="55" t="s">
        <v>327</v>
      </c>
      <c r="B11" s="67"/>
      <c r="C11" s="83">
        <f>SUM(C8:C10)</f>
        <v>-12</v>
      </c>
      <c r="D11" s="83">
        <f>SUM(D8:D10)</f>
        <v>-61</v>
      </c>
      <c r="E11" s="83">
        <f>SUM(E8:E10)</f>
        <v>1</v>
      </c>
      <c r="F11" s="85">
        <f>SUM(F8:F10)</f>
        <v>-27</v>
      </c>
      <c r="G11" s="341"/>
      <c r="I11" s="85">
        <f>SUM(I8:I10)</f>
        <v>-58</v>
      </c>
      <c r="J11" s="86">
        <f>SUM(J8:J10)</f>
        <v>-140</v>
      </c>
      <c r="K11" s="14"/>
    </row>
    <row r="12" spans="1:12" ht="15" customHeight="1" x14ac:dyDescent="0.25">
      <c r="A12" s="55" t="s">
        <v>328</v>
      </c>
      <c r="B12" s="67"/>
      <c r="C12" s="327">
        <v>0</v>
      </c>
      <c r="D12" s="327">
        <v>0</v>
      </c>
      <c r="E12" s="327">
        <v>0</v>
      </c>
      <c r="F12" s="133">
        <v>-108</v>
      </c>
      <c r="G12" s="341"/>
      <c r="I12" s="133">
        <v>0</v>
      </c>
      <c r="J12" s="340">
        <v>0</v>
      </c>
      <c r="K12" s="14"/>
    </row>
    <row r="13" spans="1:12" ht="30.95" customHeight="1" x14ac:dyDescent="0.25">
      <c r="A13" s="124" t="s">
        <v>329</v>
      </c>
      <c r="B13" s="67"/>
      <c r="C13" s="342">
        <f>C6-(SUM(C11:C12))</f>
        <v>513</v>
      </c>
      <c r="D13" s="342">
        <f>D6-(SUM(D11:D12))</f>
        <v>984</v>
      </c>
      <c r="E13" s="342">
        <f>E6-(SUM(E11:E12))</f>
        <v>1486</v>
      </c>
      <c r="F13" s="343">
        <f>F6-(SUM(F11:F12))</f>
        <v>2123</v>
      </c>
      <c r="G13" s="14"/>
      <c r="H13" s="14"/>
      <c r="I13" s="343">
        <f>I6-(SUM(I11:I12))</f>
        <v>707</v>
      </c>
      <c r="J13" s="343">
        <f>J6-(SUM(J11:J12))</f>
        <v>1556</v>
      </c>
      <c r="K13" s="14"/>
      <c r="L13" s="14"/>
    </row>
    <row r="14" spans="1:12" ht="15" customHeight="1" x14ac:dyDescent="0.25">
      <c r="A14" s="67"/>
      <c r="B14" s="14"/>
      <c r="C14" s="14"/>
      <c r="D14" s="14"/>
      <c r="E14" s="14"/>
      <c r="F14" s="14"/>
      <c r="G14" s="14"/>
      <c r="H14" s="14"/>
      <c r="I14" s="14"/>
      <c r="J14" s="14"/>
      <c r="K14" s="14"/>
      <c r="L14" s="14"/>
    </row>
    <row r="15" spans="1:12" ht="15" customHeight="1" x14ac:dyDescent="0.25">
      <c r="A15" s="344"/>
      <c r="B15" s="67"/>
      <c r="C15" s="17" t="s">
        <v>31</v>
      </c>
      <c r="D15" s="17" t="s">
        <v>32</v>
      </c>
      <c r="E15" s="17" t="s">
        <v>33</v>
      </c>
      <c r="F15" s="17" t="s">
        <v>34</v>
      </c>
      <c r="G15" s="17" t="s">
        <v>35</v>
      </c>
      <c r="H15" s="67"/>
      <c r="I15" s="17" t="s">
        <v>31</v>
      </c>
      <c r="J15" s="17" t="s">
        <v>32</v>
      </c>
      <c r="K15" s="19" t="s">
        <v>35</v>
      </c>
      <c r="L15" s="67"/>
    </row>
    <row r="16" spans="1:12" ht="15" customHeight="1" x14ac:dyDescent="0.25">
      <c r="A16" s="20" t="s">
        <v>170</v>
      </c>
      <c r="B16" s="67"/>
      <c r="C16" s="345">
        <v>2017</v>
      </c>
      <c r="D16" s="345">
        <v>2017</v>
      </c>
      <c r="E16" s="345">
        <v>2017</v>
      </c>
      <c r="F16" s="345">
        <v>2017</v>
      </c>
      <c r="G16" s="345">
        <v>2017</v>
      </c>
      <c r="H16" s="67"/>
      <c r="I16" s="345">
        <v>2018</v>
      </c>
      <c r="J16" s="345">
        <v>2018</v>
      </c>
      <c r="K16" s="346">
        <v>2018</v>
      </c>
      <c r="L16" s="67"/>
    </row>
    <row r="17" spans="1:12" ht="15" customHeight="1" x14ac:dyDescent="0.25">
      <c r="A17" s="78" t="s">
        <v>330</v>
      </c>
      <c r="B17" s="14"/>
      <c r="C17" s="15"/>
      <c r="D17" s="81"/>
      <c r="E17" s="81"/>
      <c r="F17" s="81"/>
      <c r="G17" s="81"/>
      <c r="H17" s="14"/>
      <c r="I17" s="347"/>
      <c r="J17" s="347"/>
      <c r="K17" s="347"/>
      <c r="L17" s="67"/>
    </row>
    <row r="18" spans="1:12" ht="15" customHeight="1" x14ac:dyDescent="0.25">
      <c r="A18" s="55" t="s">
        <v>331</v>
      </c>
      <c r="B18" s="14"/>
      <c r="C18" s="85">
        <v>69</v>
      </c>
      <c r="D18" s="86">
        <v>51</v>
      </c>
      <c r="E18" s="86">
        <v>63</v>
      </c>
      <c r="F18" s="86">
        <v>73</v>
      </c>
      <c r="G18" s="86">
        <v>256</v>
      </c>
      <c r="H18" s="14"/>
      <c r="I18" s="85">
        <v>37</v>
      </c>
      <c r="J18" s="85">
        <v>60</v>
      </c>
      <c r="K18" s="85">
        <f>SUM(I18:J18)</f>
        <v>97</v>
      </c>
      <c r="L18" s="67"/>
    </row>
    <row r="19" spans="1:12" ht="15" customHeight="1" x14ac:dyDescent="0.25">
      <c r="A19" s="55" t="s">
        <v>332</v>
      </c>
      <c r="B19" s="14"/>
      <c r="C19" s="133">
        <v>18</v>
      </c>
      <c r="D19" s="340">
        <v>7</v>
      </c>
      <c r="E19" s="340">
        <v>22</v>
      </c>
      <c r="F19" s="340">
        <v>23</v>
      </c>
      <c r="G19" s="340">
        <v>70</v>
      </c>
      <c r="H19" s="14"/>
      <c r="I19" s="133">
        <v>20</v>
      </c>
      <c r="J19" s="133">
        <v>44</v>
      </c>
      <c r="K19" s="133">
        <f>SUM(I19:J19)</f>
        <v>64</v>
      </c>
      <c r="L19" s="67"/>
    </row>
    <row r="20" spans="1:12" ht="15" customHeight="1" x14ac:dyDescent="0.25">
      <c r="A20" s="31" t="s">
        <v>333</v>
      </c>
      <c r="B20" s="14"/>
      <c r="C20" s="85">
        <f>SUM(C18:C19)</f>
        <v>87</v>
      </c>
      <c r="D20" s="86">
        <f>SUM(D18:D19)</f>
        <v>58</v>
      </c>
      <c r="E20" s="86">
        <f>SUM(E18:E19)</f>
        <v>85</v>
      </c>
      <c r="F20" s="86">
        <f>SUM(F18:F19)</f>
        <v>96</v>
      </c>
      <c r="G20" s="86">
        <f>SUM(G18:G19)</f>
        <v>326</v>
      </c>
      <c r="H20" s="14"/>
      <c r="I20" s="85">
        <f>SUM(I18:I19)</f>
        <v>57</v>
      </c>
      <c r="J20" s="85">
        <f>SUM(J18:J19)</f>
        <v>104</v>
      </c>
      <c r="K20" s="85">
        <f>SUM(K18:K19)</f>
        <v>161</v>
      </c>
      <c r="L20" s="67"/>
    </row>
    <row r="21" spans="1:12" ht="15" customHeight="1" x14ac:dyDescent="0.25">
      <c r="A21" s="45"/>
      <c r="B21" s="14"/>
      <c r="C21" s="26"/>
      <c r="D21" s="29"/>
      <c r="E21" s="29"/>
      <c r="F21" s="29"/>
      <c r="G21" s="29"/>
      <c r="H21" s="14"/>
      <c r="I21" s="348"/>
      <c r="J21" s="348"/>
      <c r="K21" s="26"/>
      <c r="L21" s="67"/>
    </row>
    <row r="22" spans="1:12" ht="15" customHeight="1" x14ac:dyDescent="0.25">
      <c r="A22" s="55" t="s">
        <v>334</v>
      </c>
      <c r="B22" s="14"/>
      <c r="C22" s="85">
        <v>6</v>
      </c>
      <c r="D22" s="86">
        <v>1</v>
      </c>
      <c r="E22" s="86">
        <v>19</v>
      </c>
      <c r="F22" s="86">
        <v>22</v>
      </c>
      <c r="G22" s="86">
        <v>48</v>
      </c>
      <c r="H22" s="14"/>
      <c r="I22" s="133">
        <v>75</v>
      </c>
      <c r="J22" s="133">
        <v>38</v>
      </c>
      <c r="K22" s="133">
        <f>SUM(I22:J22)</f>
        <v>113</v>
      </c>
      <c r="L22" s="67"/>
    </row>
    <row r="23" spans="1:12" ht="15" customHeight="1" x14ac:dyDescent="0.25">
      <c r="A23" s="31" t="s">
        <v>335</v>
      </c>
      <c r="B23" s="14"/>
      <c r="C23" s="349">
        <f>C20+C22</f>
        <v>93</v>
      </c>
      <c r="D23" s="350">
        <f>D20+D22</f>
        <v>59</v>
      </c>
      <c r="E23" s="351">
        <f>E20+E22</f>
        <v>104</v>
      </c>
      <c r="F23" s="350">
        <f>F20+F22</f>
        <v>118</v>
      </c>
      <c r="G23" s="352">
        <f>G20+G22</f>
        <v>374</v>
      </c>
      <c r="H23" s="14"/>
      <c r="I23" s="85">
        <f>SUM(I20:I22)</f>
        <v>132</v>
      </c>
      <c r="J23" s="85">
        <f>SUM(J20:J22)</f>
        <v>142</v>
      </c>
      <c r="K23" s="85">
        <f>SUM(K20:K22)</f>
        <v>274</v>
      </c>
      <c r="L23" s="67"/>
    </row>
    <row r="24" spans="1:12" ht="15" customHeight="1" x14ac:dyDescent="0.25">
      <c r="A24" s="45"/>
      <c r="B24" s="14"/>
      <c r="C24" s="27"/>
      <c r="D24" s="26"/>
      <c r="E24" s="14"/>
      <c r="F24" s="26"/>
      <c r="G24" s="29"/>
      <c r="H24" s="14"/>
      <c r="I24" s="348"/>
      <c r="J24" s="348"/>
      <c r="K24" s="26"/>
      <c r="L24" s="67"/>
    </row>
    <row r="25" spans="1:12" ht="15" customHeight="1" x14ac:dyDescent="0.25">
      <c r="A25" s="55" t="s">
        <v>333</v>
      </c>
      <c r="B25" s="14"/>
      <c r="C25" s="83">
        <v>87</v>
      </c>
      <c r="D25" s="85">
        <v>58</v>
      </c>
      <c r="E25" s="326">
        <v>85</v>
      </c>
      <c r="F25" s="85">
        <v>96</v>
      </c>
      <c r="G25" s="86">
        <v>326</v>
      </c>
      <c r="H25" s="14"/>
      <c r="I25" s="85">
        <f>I20</f>
        <v>57</v>
      </c>
      <c r="J25" s="85">
        <f>J20</f>
        <v>104</v>
      </c>
      <c r="K25" s="85">
        <f>SUM(I25:J25)</f>
        <v>161</v>
      </c>
      <c r="L25" s="67"/>
    </row>
    <row r="26" spans="1:12" ht="15" customHeight="1" x14ac:dyDescent="0.25">
      <c r="A26" s="55" t="s">
        <v>336</v>
      </c>
      <c r="B26" s="14"/>
      <c r="C26" s="83">
        <v>54</v>
      </c>
      <c r="D26" s="85">
        <v>54</v>
      </c>
      <c r="E26" s="326">
        <v>59</v>
      </c>
      <c r="F26" s="85">
        <v>46</v>
      </c>
      <c r="G26" s="86">
        <v>213</v>
      </c>
      <c r="H26" s="14"/>
      <c r="I26" s="85">
        <v>46</v>
      </c>
      <c r="J26" s="85">
        <v>54</v>
      </c>
      <c r="K26" s="85">
        <f>SUM(I26:J26)</f>
        <v>100</v>
      </c>
      <c r="L26" s="67"/>
    </row>
    <row r="27" spans="1:12" ht="15" customHeight="1" x14ac:dyDescent="0.25">
      <c r="A27" s="55" t="s">
        <v>337</v>
      </c>
      <c r="B27" s="14"/>
      <c r="C27" s="83">
        <v>20</v>
      </c>
      <c r="D27" s="85">
        <v>22</v>
      </c>
      <c r="E27" s="326">
        <v>39</v>
      </c>
      <c r="F27" s="85">
        <v>44</v>
      </c>
      <c r="G27" s="86">
        <v>125</v>
      </c>
      <c r="H27" s="14"/>
      <c r="I27" s="85">
        <v>20</v>
      </c>
      <c r="J27" s="85">
        <v>33</v>
      </c>
      <c r="K27" s="85">
        <f>SUM(I27:J27)</f>
        <v>53</v>
      </c>
      <c r="L27" s="67"/>
    </row>
    <row r="28" spans="1:12" ht="15" customHeight="1" x14ac:dyDescent="0.25">
      <c r="A28" s="55" t="s">
        <v>338</v>
      </c>
      <c r="B28" s="14"/>
      <c r="C28" s="83">
        <v>0</v>
      </c>
      <c r="D28" s="85">
        <v>0</v>
      </c>
      <c r="E28" s="326">
        <v>0</v>
      </c>
      <c r="F28" s="85">
        <v>0</v>
      </c>
      <c r="G28" s="86">
        <v>0</v>
      </c>
      <c r="H28" s="14"/>
      <c r="I28" s="85">
        <v>1</v>
      </c>
      <c r="J28" s="85">
        <v>0</v>
      </c>
      <c r="K28" s="85">
        <f>SUM(I28:J28)</f>
        <v>1</v>
      </c>
      <c r="L28" s="67"/>
    </row>
    <row r="29" spans="1:12" ht="15" customHeight="1" x14ac:dyDescent="0.25">
      <c r="A29" s="55" t="s">
        <v>339</v>
      </c>
      <c r="B29" s="14"/>
      <c r="C29" s="327">
        <v>0</v>
      </c>
      <c r="D29" s="133">
        <v>0</v>
      </c>
      <c r="E29" s="328">
        <v>0</v>
      </c>
      <c r="F29" s="133">
        <v>0</v>
      </c>
      <c r="G29" s="340">
        <v>0</v>
      </c>
      <c r="H29" s="14"/>
      <c r="I29" s="133">
        <v>0</v>
      </c>
      <c r="J29" s="133">
        <v>1</v>
      </c>
      <c r="K29" s="85">
        <f>SUM(I29:J29)</f>
        <v>1</v>
      </c>
      <c r="L29" s="67"/>
    </row>
    <row r="30" spans="1:12" ht="21.95" customHeight="1" x14ac:dyDescent="0.25">
      <c r="A30" s="353" t="s">
        <v>340</v>
      </c>
      <c r="B30" s="14"/>
      <c r="C30" s="354">
        <f>SUM(C25:C28)</f>
        <v>161</v>
      </c>
      <c r="D30" s="355">
        <f>SUM(D25:D28)</f>
        <v>134</v>
      </c>
      <c r="E30" s="355">
        <f>SUM(E25:E28)</f>
        <v>183</v>
      </c>
      <c r="F30" s="355">
        <f>SUM(F25:F28)</f>
        <v>186</v>
      </c>
      <c r="G30" s="355">
        <f>SUM(G25:G28)</f>
        <v>664</v>
      </c>
      <c r="H30" s="14"/>
      <c r="I30" s="343">
        <f>SUM(I25:I28)</f>
        <v>124</v>
      </c>
      <c r="J30" s="343">
        <f>SUM(J25:J29)</f>
        <v>192</v>
      </c>
      <c r="K30" s="343">
        <f>SUM(K25:K29)</f>
        <v>316</v>
      </c>
      <c r="L30" s="67"/>
    </row>
    <row r="31" spans="1:12" ht="15" customHeight="1" x14ac:dyDescent="0.25">
      <c r="A31" s="67"/>
      <c r="B31" s="67"/>
      <c r="C31" s="67"/>
      <c r="D31" s="67"/>
      <c r="E31" s="67"/>
      <c r="F31" s="67"/>
      <c r="G31" s="67"/>
      <c r="H31" s="67"/>
      <c r="I31" s="67"/>
      <c r="J31" s="67"/>
      <c r="K31" s="67"/>
      <c r="L31" s="67"/>
    </row>
    <row r="32" spans="1:12" ht="15" customHeight="1" x14ac:dyDescent="0.25">
      <c r="A32" s="111"/>
      <c r="B32" s="67"/>
      <c r="C32" s="17" t="s">
        <v>31</v>
      </c>
      <c r="D32" s="211" t="s">
        <v>32</v>
      </c>
      <c r="E32" s="17" t="s">
        <v>33</v>
      </c>
      <c r="F32" s="17" t="s">
        <v>34</v>
      </c>
      <c r="G32" s="17" t="s">
        <v>35</v>
      </c>
      <c r="H32" s="18"/>
      <c r="I32" s="17" t="s">
        <v>31</v>
      </c>
      <c r="J32" s="17" t="s">
        <v>341</v>
      </c>
      <c r="K32" s="17" t="s">
        <v>35</v>
      </c>
      <c r="L32" s="67"/>
    </row>
    <row r="33" spans="1:12" ht="15" customHeight="1" x14ac:dyDescent="0.25">
      <c r="A33" s="45"/>
      <c r="B33" s="67"/>
      <c r="C33" s="345">
        <v>2017</v>
      </c>
      <c r="D33" s="345">
        <v>2017</v>
      </c>
      <c r="E33" s="345">
        <v>2017</v>
      </c>
      <c r="F33" s="345">
        <v>2017</v>
      </c>
      <c r="G33" s="345">
        <v>2017</v>
      </c>
      <c r="H33" s="67"/>
      <c r="I33" s="356">
        <v>2018</v>
      </c>
      <c r="J33" s="356">
        <v>2018</v>
      </c>
      <c r="K33" s="345">
        <v>2018</v>
      </c>
      <c r="L33" s="67"/>
    </row>
    <row r="34" spans="1:12" ht="18" customHeight="1" x14ac:dyDescent="0.25">
      <c r="A34" s="78" t="s">
        <v>342</v>
      </c>
      <c r="B34" s="67"/>
      <c r="C34" s="357">
        <v>34</v>
      </c>
      <c r="D34" s="357">
        <v>41</v>
      </c>
      <c r="E34" s="357">
        <v>141</v>
      </c>
      <c r="F34" s="357">
        <v>160</v>
      </c>
      <c r="G34" s="357">
        <v>376</v>
      </c>
      <c r="H34" s="107"/>
      <c r="I34" s="357">
        <v>168</v>
      </c>
      <c r="J34" s="357">
        <v>44</v>
      </c>
      <c r="K34" s="357">
        <f>SUM(I34:J34)</f>
        <v>212</v>
      </c>
      <c r="L34" s="67"/>
    </row>
    <row r="35" spans="1:12" ht="15" customHeight="1" x14ac:dyDescent="0.25">
      <c r="A35" s="55" t="s">
        <v>343</v>
      </c>
      <c r="B35" s="67"/>
      <c r="C35" s="85">
        <v>50</v>
      </c>
      <c r="D35" s="85">
        <v>46</v>
      </c>
      <c r="E35" s="85">
        <v>106</v>
      </c>
      <c r="F35" s="85">
        <v>171</v>
      </c>
      <c r="G35" s="85">
        <v>373</v>
      </c>
      <c r="H35" s="154"/>
      <c r="I35" s="85">
        <v>173</v>
      </c>
      <c r="J35" s="83">
        <v>26</v>
      </c>
      <c r="K35" s="85">
        <f>SUM(I35:J35)</f>
        <v>199</v>
      </c>
      <c r="L35" s="14"/>
    </row>
    <row r="36" spans="1:12" ht="33" x14ac:dyDescent="0.25">
      <c r="A36" s="405" t="s">
        <v>344</v>
      </c>
      <c r="B36" s="67"/>
      <c r="C36" s="85">
        <v>0</v>
      </c>
      <c r="D36" s="85">
        <v>0</v>
      </c>
      <c r="E36" s="85">
        <v>-1</v>
      </c>
      <c r="F36" s="85">
        <v>-12</v>
      </c>
      <c r="G36" s="85">
        <v>-13</v>
      </c>
      <c r="H36" s="155"/>
      <c r="I36" s="85">
        <v>0</v>
      </c>
      <c r="J36" s="85">
        <v>7</v>
      </c>
      <c r="K36" s="85">
        <f>SUM(I36:J36)</f>
        <v>7</v>
      </c>
      <c r="L36" s="14"/>
    </row>
    <row r="37" spans="1:12" ht="15" customHeight="1" x14ac:dyDescent="0.25">
      <c r="A37" s="55" t="s">
        <v>345</v>
      </c>
      <c r="B37" s="67"/>
      <c r="C37" s="133">
        <v>0</v>
      </c>
      <c r="D37" s="133">
        <v>0</v>
      </c>
      <c r="E37" s="133">
        <v>41</v>
      </c>
      <c r="F37" s="133">
        <v>0</v>
      </c>
      <c r="G37" s="133">
        <v>41</v>
      </c>
      <c r="H37" s="154"/>
      <c r="I37" s="133">
        <v>0</v>
      </c>
      <c r="J37" s="133">
        <v>0</v>
      </c>
      <c r="K37" s="133">
        <f>SUM(I37:J37)</f>
        <v>0</v>
      </c>
      <c r="L37" s="14"/>
    </row>
    <row r="38" spans="1:12" ht="30.95" customHeight="1" x14ac:dyDescent="0.25">
      <c r="A38" s="124" t="s">
        <v>346</v>
      </c>
      <c r="B38" s="67"/>
      <c r="C38" s="258">
        <f>C34-SUM(C35:C37)</f>
        <v>-16</v>
      </c>
      <c r="D38" s="330">
        <f>D34-SUM(D35:D37)</f>
        <v>-5</v>
      </c>
      <c r="E38" s="330">
        <f>E34-SUM(E35:E37)</f>
        <v>-5</v>
      </c>
      <c r="F38" s="330">
        <f>F34-SUM(F35:F37)</f>
        <v>1</v>
      </c>
      <c r="G38" s="330">
        <f>G34-SUM(G35:G37)</f>
        <v>-25</v>
      </c>
      <c r="H38" s="154"/>
      <c r="I38" s="330">
        <f>I34-SUM(I35:I37)</f>
        <v>-5</v>
      </c>
      <c r="J38" s="330">
        <f>J34-SUM(J35:J37)</f>
        <v>11</v>
      </c>
      <c r="K38" s="330">
        <f>K34-SUM(K35:K37)</f>
        <v>6</v>
      </c>
      <c r="L38" s="14"/>
    </row>
    <row r="39" spans="1:12" ht="15" customHeight="1" x14ac:dyDescent="0.25">
      <c r="A39" s="67"/>
      <c r="B39" s="14"/>
      <c r="C39" s="358"/>
      <c r="D39" s="358"/>
      <c r="E39" s="358"/>
      <c r="F39" s="358"/>
      <c r="G39" s="358"/>
      <c r="H39" s="358"/>
      <c r="I39" s="358"/>
      <c r="J39" s="358"/>
      <c r="K39" s="358"/>
      <c r="L39" s="14"/>
    </row>
    <row r="40" spans="1:12" ht="15" customHeight="1" x14ac:dyDescent="0.25">
      <c r="A40" s="111"/>
      <c r="B40" s="14"/>
      <c r="C40" s="359" t="s">
        <v>347</v>
      </c>
      <c r="D40" s="360" t="s">
        <v>348</v>
      </c>
      <c r="E40" s="359" t="s">
        <v>349</v>
      </c>
      <c r="F40" s="359" t="s">
        <v>350</v>
      </c>
      <c r="G40" s="359" t="s">
        <v>351</v>
      </c>
      <c r="H40" s="332"/>
      <c r="I40" s="17" t="s">
        <v>31</v>
      </c>
      <c r="J40" s="359" t="s">
        <v>352</v>
      </c>
      <c r="K40" s="17" t="s">
        <v>35</v>
      </c>
      <c r="L40" s="14"/>
    </row>
    <row r="41" spans="1:12" ht="15" customHeight="1" x14ac:dyDescent="0.25">
      <c r="A41" s="361"/>
      <c r="B41" s="14"/>
      <c r="C41" s="345">
        <v>2017</v>
      </c>
      <c r="D41" s="345">
        <v>2017</v>
      </c>
      <c r="E41" s="345">
        <v>2017</v>
      </c>
      <c r="F41" s="345">
        <v>2017</v>
      </c>
      <c r="G41" s="345">
        <v>2017</v>
      </c>
      <c r="H41" s="14"/>
      <c r="I41" s="345">
        <v>2018</v>
      </c>
      <c r="J41" s="345">
        <v>2018</v>
      </c>
      <c r="K41" s="345">
        <v>2018</v>
      </c>
      <c r="L41" s="14"/>
    </row>
    <row r="42" spans="1:12" ht="18" customHeight="1" x14ac:dyDescent="0.25">
      <c r="A42" s="78" t="s">
        <v>353</v>
      </c>
      <c r="B42" s="14"/>
      <c r="C42" s="362">
        <v>2.13</v>
      </c>
      <c r="D42" s="362">
        <v>0.37</v>
      </c>
      <c r="E42" s="363">
        <v>0.31</v>
      </c>
      <c r="F42" s="362">
        <v>1.21</v>
      </c>
      <c r="G42" s="362">
        <v>0.83</v>
      </c>
      <c r="H42" s="14"/>
      <c r="I42" s="363">
        <v>0.32</v>
      </c>
      <c r="J42" s="363">
        <v>0.31</v>
      </c>
      <c r="K42" s="363">
        <v>0.32</v>
      </c>
      <c r="L42" s="14"/>
    </row>
    <row r="43" spans="1:12" ht="18" customHeight="1" x14ac:dyDescent="0.25">
      <c r="A43" s="55" t="s">
        <v>354</v>
      </c>
      <c r="B43" s="14"/>
      <c r="C43" s="26"/>
      <c r="D43" s="26"/>
      <c r="E43" s="26"/>
      <c r="F43" s="26"/>
      <c r="G43" s="26"/>
      <c r="H43" s="14"/>
      <c r="I43" s="26"/>
      <c r="J43" s="26"/>
      <c r="K43" s="26"/>
      <c r="L43" s="14"/>
    </row>
    <row r="44" spans="1:12" ht="18" customHeight="1" x14ac:dyDescent="0.25">
      <c r="A44" s="31" t="s">
        <v>355</v>
      </c>
      <c r="B44" s="14"/>
      <c r="C44" s="362">
        <v>-2.29</v>
      </c>
      <c r="D44" s="362">
        <v>-0.3</v>
      </c>
      <c r="E44" s="362">
        <v>-0.24</v>
      </c>
      <c r="F44" s="362">
        <v>-1.29</v>
      </c>
      <c r="G44" s="362">
        <v>-0.78</v>
      </c>
      <c r="H44" s="14"/>
      <c r="I44" s="362">
        <v>-0.3</v>
      </c>
      <c r="J44" s="362">
        <v>0</v>
      </c>
      <c r="K44" s="362">
        <v>-0.22</v>
      </c>
      <c r="L44" s="14"/>
    </row>
    <row r="45" spans="1:12" ht="18" customHeight="1" x14ac:dyDescent="0.25">
      <c r="A45" s="31" t="s">
        <v>194</v>
      </c>
      <c r="B45" s="14"/>
      <c r="C45" s="364" t="s">
        <v>356</v>
      </c>
      <c r="D45" s="362">
        <v>0</v>
      </c>
      <c r="E45" s="362">
        <v>-7.0000000000000007E-2</v>
      </c>
      <c r="F45" s="362">
        <v>0</v>
      </c>
      <c r="G45" s="362">
        <v>-0.05</v>
      </c>
      <c r="H45" s="14"/>
      <c r="I45" s="362">
        <v>0</v>
      </c>
      <c r="J45" s="362">
        <v>0</v>
      </c>
      <c r="K45" s="362">
        <v>0</v>
      </c>
      <c r="L45" s="14"/>
    </row>
    <row r="46" spans="1:12" ht="30.95" customHeight="1" x14ac:dyDescent="0.25">
      <c r="A46" s="124" t="s">
        <v>357</v>
      </c>
      <c r="B46" s="14"/>
      <c r="C46" s="365">
        <v>-0.16</v>
      </c>
      <c r="D46" s="365">
        <v>7.0000000000000007E-2</v>
      </c>
      <c r="E46" s="365">
        <v>0</v>
      </c>
      <c r="F46" s="365">
        <v>0.08</v>
      </c>
      <c r="G46" s="365">
        <v>0</v>
      </c>
      <c r="H46" s="14"/>
      <c r="I46" s="365">
        <f>SUM(I42:I45)</f>
        <v>2.0000000000000018E-2</v>
      </c>
      <c r="J46" s="365">
        <f>SUM(J42:J45)</f>
        <v>0.31</v>
      </c>
      <c r="K46" s="365">
        <f>SUM(K42:K45)</f>
        <v>0.1</v>
      </c>
      <c r="L46" s="14"/>
    </row>
    <row r="47" spans="1:12" ht="15" customHeight="1" x14ac:dyDescent="0.25">
      <c r="A47" s="67"/>
      <c r="B47" s="14"/>
      <c r="C47" s="14"/>
      <c r="D47" s="14"/>
      <c r="E47" s="14"/>
      <c r="F47" s="14"/>
      <c r="G47" s="14"/>
      <c r="H47" s="14"/>
      <c r="I47" s="14"/>
      <c r="J47" s="14"/>
      <c r="K47" s="14"/>
      <c r="L47" s="14"/>
    </row>
    <row r="48" spans="1:12" ht="15" customHeight="1" x14ac:dyDescent="0.25">
      <c r="A48" s="147" t="s">
        <v>358</v>
      </c>
      <c r="B48" s="14"/>
      <c r="C48" s="14"/>
      <c r="D48" s="14"/>
      <c r="E48" s="14"/>
      <c r="F48" s="14"/>
      <c r="G48" s="14"/>
      <c r="H48" s="14"/>
      <c r="I48" s="14"/>
      <c r="J48" s="14"/>
      <c r="K48" s="14"/>
      <c r="L48" s="14"/>
    </row>
    <row r="49" spans="1:12" ht="15" customHeight="1" x14ac:dyDescent="0.25">
      <c r="A49" s="147" t="s">
        <v>359</v>
      </c>
      <c r="B49" s="14"/>
      <c r="C49" s="14"/>
      <c r="D49" s="14"/>
      <c r="E49" s="14"/>
      <c r="F49" s="14"/>
      <c r="G49" s="14"/>
      <c r="H49" s="14"/>
      <c r="I49" s="14"/>
      <c r="J49" s="14"/>
      <c r="K49" s="14"/>
      <c r="L49" s="14"/>
    </row>
    <row r="50" spans="1:12" ht="15" customHeight="1" x14ac:dyDescent="0.25">
      <c r="A50" s="67"/>
      <c r="B50" s="14"/>
      <c r="C50" s="14"/>
      <c r="D50" s="14"/>
      <c r="E50" s="14"/>
      <c r="F50" s="14"/>
      <c r="G50" s="14"/>
      <c r="H50" s="14"/>
      <c r="I50" s="14"/>
      <c r="J50" s="14"/>
      <c r="K50" s="14"/>
      <c r="L50" s="14"/>
    </row>
    <row r="51" spans="1:12" ht="15" customHeight="1" x14ac:dyDescent="0.25">
      <c r="A51" s="67"/>
      <c r="B51" s="14"/>
      <c r="C51" s="14"/>
      <c r="D51" s="14"/>
      <c r="E51" s="14"/>
      <c r="F51" s="14"/>
      <c r="G51" s="14"/>
      <c r="H51" s="14"/>
      <c r="I51" s="14"/>
      <c r="J51" s="14"/>
      <c r="K51" s="14"/>
      <c r="L51" s="14"/>
    </row>
    <row r="52" spans="1:12" ht="15" customHeight="1" x14ac:dyDescent="0.25">
      <c r="A52" s="67"/>
      <c r="B52" s="14"/>
      <c r="C52" s="14"/>
      <c r="D52" s="14"/>
      <c r="E52" s="14"/>
      <c r="F52" s="14"/>
      <c r="G52" s="14"/>
      <c r="H52" s="14"/>
      <c r="I52" s="14"/>
      <c r="J52" s="14"/>
      <c r="K52" s="14"/>
      <c r="L52" s="14"/>
    </row>
    <row r="53" spans="1:12" ht="15" customHeight="1" x14ac:dyDescent="0.25">
      <c r="A53" s="67"/>
      <c r="B53" s="14"/>
      <c r="C53" s="14"/>
      <c r="D53" s="14"/>
      <c r="E53" s="14"/>
      <c r="F53" s="14"/>
      <c r="G53" s="14"/>
      <c r="H53" s="14"/>
      <c r="I53" s="14"/>
      <c r="J53" s="14"/>
      <c r="K53" s="14"/>
      <c r="L53" s="14"/>
    </row>
    <row r="54" spans="1:12" ht="15" customHeight="1" x14ac:dyDescent="0.25">
      <c r="A54" s="67"/>
      <c r="B54" s="14"/>
      <c r="C54" s="14"/>
      <c r="D54" s="14"/>
      <c r="E54" s="14"/>
      <c r="F54" s="14"/>
      <c r="G54" s="14"/>
      <c r="H54" s="14"/>
      <c r="I54" s="14"/>
      <c r="J54" s="14"/>
      <c r="K54" s="14"/>
      <c r="L54" s="14"/>
    </row>
    <row r="55" spans="1:12" ht="15" customHeight="1" x14ac:dyDescent="0.25">
      <c r="A55" s="67"/>
      <c r="B55" s="14"/>
      <c r="C55" s="14"/>
      <c r="D55" s="14"/>
      <c r="E55" s="14"/>
      <c r="F55" s="14"/>
      <c r="G55" s="14"/>
      <c r="H55" s="14"/>
      <c r="I55" s="14"/>
      <c r="J55" s="14"/>
      <c r="K55" s="14"/>
      <c r="L55" s="14"/>
    </row>
    <row r="56" spans="1:12" ht="15" customHeight="1" x14ac:dyDescent="0.25">
      <c r="A56" s="67"/>
      <c r="B56" s="14"/>
      <c r="C56" s="14"/>
      <c r="D56" s="14"/>
      <c r="E56" s="14"/>
      <c r="F56" s="14"/>
      <c r="G56" s="14"/>
      <c r="H56" s="14"/>
      <c r="I56" s="14"/>
      <c r="J56" s="14"/>
      <c r="K56" s="14"/>
      <c r="L56" s="14"/>
    </row>
    <row r="57" spans="1:12" ht="15" customHeight="1" x14ac:dyDescent="0.25">
      <c r="A57" s="67"/>
      <c r="B57" s="14"/>
      <c r="C57" s="14"/>
      <c r="D57" s="14"/>
      <c r="E57" s="14"/>
      <c r="F57" s="14"/>
      <c r="G57" s="14"/>
      <c r="H57" s="14"/>
      <c r="I57" s="14"/>
      <c r="J57" s="14"/>
      <c r="K57" s="14"/>
      <c r="L57" s="14"/>
    </row>
    <row r="58" spans="1:12" ht="15" customHeight="1" x14ac:dyDescent="0.25">
      <c r="A58" s="67"/>
      <c r="B58" s="14"/>
      <c r="C58" s="14"/>
      <c r="D58" s="14"/>
      <c r="E58" s="14"/>
      <c r="F58" s="14"/>
      <c r="G58" s="14"/>
      <c r="H58" s="14"/>
      <c r="I58" s="14"/>
      <c r="J58" s="14"/>
      <c r="K58" s="14"/>
      <c r="L58" s="14"/>
    </row>
    <row r="59" spans="1:12" ht="15" customHeight="1" x14ac:dyDescent="0.25">
      <c r="A59" s="67"/>
      <c r="B59" s="14"/>
      <c r="C59" s="14"/>
      <c r="D59" s="14"/>
      <c r="E59" s="14"/>
      <c r="F59" s="14"/>
      <c r="G59" s="14"/>
      <c r="H59" s="14"/>
      <c r="I59" s="14"/>
      <c r="J59" s="14"/>
      <c r="K59" s="14"/>
      <c r="L59" s="14"/>
    </row>
    <row r="60" spans="1:12" ht="15" customHeight="1" x14ac:dyDescent="0.25">
      <c r="A60" s="67"/>
      <c r="B60" s="14"/>
      <c r="C60" s="14"/>
      <c r="D60" s="14"/>
      <c r="E60" s="14"/>
      <c r="F60" s="14"/>
      <c r="G60" s="14"/>
      <c r="H60" s="14"/>
      <c r="I60" s="14"/>
      <c r="J60" s="14"/>
      <c r="K60" s="14"/>
      <c r="L60" s="14"/>
    </row>
    <row r="61" spans="1:12" ht="15" customHeight="1" x14ac:dyDescent="0.25">
      <c r="A61" s="67"/>
      <c r="B61" s="14"/>
      <c r="C61" s="14"/>
      <c r="D61" s="14"/>
      <c r="E61" s="14"/>
      <c r="F61" s="14"/>
      <c r="G61" s="14"/>
      <c r="H61" s="14"/>
      <c r="I61" s="14"/>
      <c r="J61" s="14"/>
      <c r="K61" s="14"/>
      <c r="L61" s="14"/>
    </row>
    <row r="62" spans="1:12" ht="15" customHeight="1" x14ac:dyDescent="0.25">
      <c r="A62" s="67"/>
      <c r="B62" s="14"/>
      <c r="C62" s="14"/>
      <c r="D62" s="14"/>
      <c r="E62" s="14"/>
      <c r="F62" s="14"/>
      <c r="G62" s="14"/>
      <c r="H62" s="14"/>
      <c r="I62" s="14"/>
      <c r="J62" s="14"/>
      <c r="K62" s="14"/>
      <c r="L62" s="14"/>
    </row>
    <row r="63" spans="1:12" ht="15" customHeight="1" x14ac:dyDescent="0.25">
      <c r="A63" s="67"/>
      <c r="B63" s="14"/>
      <c r="C63" s="14"/>
      <c r="D63" s="14"/>
      <c r="E63" s="14"/>
      <c r="F63" s="14"/>
      <c r="G63" s="14"/>
      <c r="H63" s="14"/>
      <c r="I63" s="14"/>
      <c r="J63" s="14"/>
      <c r="K63" s="14"/>
      <c r="L63" s="14"/>
    </row>
    <row r="64" spans="1:12" ht="15" customHeight="1" x14ac:dyDescent="0.25">
      <c r="A64" s="67"/>
      <c r="B64" s="14"/>
      <c r="C64" s="14"/>
      <c r="D64" s="14"/>
      <c r="E64" s="14"/>
      <c r="F64" s="14"/>
      <c r="G64" s="14"/>
      <c r="H64" s="14"/>
      <c r="I64" s="14"/>
      <c r="J64" s="14"/>
      <c r="K64" s="14"/>
      <c r="L64" s="14"/>
    </row>
    <row r="65" spans="1:12" ht="15" customHeight="1" x14ac:dyDescent="0.25">
      <c r="A65" s="67"/>
      <c r="B65" s="14"/>
      <c r="C65" s="14"/>
      <c r="D65" s="14"/>
      <c r="E65" s="14"/>
      <c r="F65" s="14"/>
      <c r="G65" s="14"/>
      <c r="H65" s="14"/>
      <c r="I65" s="14"/>
      <c r="J65" s="14"/>
      <c r="K65" s="14"/>
      <c r="L65" s="14"/>
    </row>
    <row r="66" spans="1:12" ht="15" customHeight="1" x14ac:dyDescent="0.25">
      <c r="A66" s="67"/>
      <c r="B66" s="14"/>
      <c r="C66" s="14"/>
      <c r="D66" s="14"/>
      <c r="E66" s="14"/>
      <c r="F66" s="14"/>
      <c r="G66" s="14"/>
      <c r="H66" s="14"/>
      <c r="I66" s="14"/>
      <c r="J66" s="14"/>
      <c r="K66" s="14"/>
      <c r="L66" s="14"/>
    </row>
    <row r="67" spans="1:12" ht="15" customHeight="1" x14ac:dyDescent="0.25">
      <c r="A67" s="67"/>
      <c r="B67" s="14"/>
      <c r="C67" s="14"/>
      <c r="D67" s="14"/>
      <c r="E67" s="14"/>
      <c r="F67" s="14"/>
      <c r="G67" s="14"/>
      <c r="H67" s="14"/>
      <c r="I67" s="14"/>
      <c r="J67" s="14"/>
      <c r="K67" s="14"/>
      <c r="L67" s="14"/>
    </row>
    <row r="68" spans="1:12" ht="15" customHeight="1" x14ac:dyDescent="0.25">
      <c r="A68" s="67"/>
      <c r="B68" s="14"/>
      <c r="C68" s="14"/>
      <c r="D68" s="14"/>
      <c r="E68" s="14"/>
      <c r="F68" s="14"/>
      <c r="G68" s="14"/>
      <c r="H68" s="14"/>
      <c r="I68" s="14"/>
      <c r="J68" s="14"/>
      <c r="K68" s="14"/>
      <c r="L68" s="14"/>
    </row>
    <row r="69" spans="1:12" ht="15" customHeight="1" x14ac:dyDescent="0.25">
      <c r="A69" s="67"/>
      <c r="B69" s="14"/>
      <c r="C69" s="14"/>
      <c r="D69" s="14"/>
      <c r="E69" s="14"/>
      <c r="F69" s="14"/>
      <c r="G69" s="14"/>
      <c r="H69" s="14"/>
      <c r="I69" s="14"/>
      <c r="J69" s="14"/>
      <c r="K69" s="14"/>
      <c r="L69" s="14"/>
    </row>
    <row r="70" spans="1:12" ht="15" customHeight="1" x14ac:dyDescent="0.25">
      <c r="A70" s="67"/>
      <c r="B70" s="14"/>
      <c r="C70" s="14"/>
      <c r="D70" s="14"/>
      <c r="E70" s="14"/>
      <c r="F70" s="14"/>
      <c r="G70" s="14"/>
      <c r="H70" s="14"/>
      <c r="I70" s="14"/>
      <c r="J70" s="14"/>
      <c r="K70" s="14"/>
      <c r="L70" s="14"/>
    </row>
    <row r="71" spans="1:12" ht="15" customHeight="1" x14ac:dyDescent="0.25">
      <c r="A71" s="67"/>
      <c r="B71" s="14"/>
      <c r="C71" s="14"/>
      <c r="D71" s="14"/>
      <c r="E71" s="14"/>
      <c r="F71" s="14"/>
      <c r="G71" s="14"/>
      <c r="H71" s="14"/>
      <c r="I71" s="14"/>
      <c r="J71" s="14"/>
      <c r="K71" s="14"/>
      <c r="L71" s="14"/>
    </row>
    <row r="72" spans="1:12" ht="15" customHeight="1" x14ac:dyDescent="0.25">
      <c r="A72" s="67"/>
      <c r="B72" s="14"/>
      <c r="C72" s="14"/>
      <c r="D72" s="14"/>
      <c r="E72" s="14"/>
      <c r="F72" s="14"/>
      <c r="G72" s="14"/>
      <c r="H72" s="14"/>
      <c r="I72" s="14"/>
      <c r="J72" s="14"/>
      <c r="K72" s="14"/>
      <c r="L72" s="14"/>
    </row>
    <row r="73" spans="1:12" ht="15" customHeight="1" x14ac:dyDescent="0.25">
      <c r="A73" s="67"/>
      <c r="B73" s="14"/>
      <c r="C73" s="14"/>
      <c r="D73" s="14"/>
      <c r="E73" s="14"/>
      <c r="F73" s="14"/>
      <c r="G73" s="14"/>
      <c r="H73" s="14"/>
      <c r="I73" s="14"/>
      <c r="J73" s="14"/>
      <c r="K73" s="14"/>
      <c r="L73" s="14"/>
    </row>
    <row r="74" spans="1:12" ht="15" customHeight="1" x14ac:dyDescent="0.25">
      <c r="A74" s="67"/>
      <c r="B74" s="14"/>
      <c r="C74" s="14"/>
      <c r="D74" s="14"/>
      <c r="E74" s="14"/>
      <c r="F74" s="14"/>
      <c r="G74" s="14"/>
      <c r="H74" s="14"/>
      <c r="I74" s="14"/>
      <c r="J74" s="14"/>
      <c r="K74" s="14"/>
      <c r="L74" s="14"/>
    </row>
    <row r="75" spans="1:12" ht="15" customHeight="1" x14ac:dyDescent="0.25">
      <c r="A75" s="67"/>
      <c r="B75" s="14"/>
      <c r="C75" s="14"/>
      <c r="D75" s="14"/>
      <c r="E75" s="14"/>
      <c r="F75" s="14"/>
      <c r="G75" s="14"/>
      <c r="H75" s="14"/>
      <c r="I75" s="14"/>
      <c r="J75" s="14"/>
      <c r="K75" s="14"/>
      <c r="L75" s="14"/>
    </row>
    <row r="76" spans="1:12" ht="15" customHeight="1" x14ac:dyDescent="0.25">
      <c r="A76" s="67"/>
      <c r="B76" s="14"/>
      <c r="C76" s="14"/>
      <c r="D76" s="14"/>
      <c r="E76" s="14"/>
      <c r="F76" s="14"/>
      <c r="G76" s="14"/>
      <c r="H76" s="14"/>
      <c r="I76" s="14"/>
      <c r="J76" s="14"/>
      <c r="K76" s="14"/>
      <c r="L76" s="14"/>
    </row>
    <row r="77" spans="1:12" ht="15" customHeight="1" x14ac:dyDescent="0.25">
      <c r="A77" s="67"/>
      <c r="B77" s="14"/>
      <c r="C77" s="14"/>
      <c r="D77" s="14"/>
      <c r="E77" s="14"/>
      <c r="F77" s="14"/>
      <c r="G77" s="14"/>
      <c r="H77" s="14"/>
      <c r="I77" s="14"/>
      <c r="J77" s="14"/>
      <c r="K77" s="14"/>
      <c r="L77" s="14"/>
    </row>
    <row r="78" spans="1:12" ht="15" customHeight="1" x14ac:dyDescent="0.25">
      <c r="A78" s="67"/>
      <c r="B78" s="14"/>
      <c r="C78" s="14"/>
      <c r="D78" s="14"/>
      <c r="E78" s="14"/>
      <c r="F78" s="14"/>
      <c r="G78" s="14"/>
      <c r="H78" s="14"/>
      <c r="I78" s="14"/>
      <c r="J78" s="14"/>
      <c r="K78" s="14"/>
      <c r="L78" s="14"/>
    </row>
    <row r="79" spans="1:12" ht="15" customHeight="1" x14ac:dyDescent="0.25">
      <c r="A79" s="67"/>
      <c r="B79" s="14"/>
      <c r="C79" s="14"/>
      <c r="D79" s="14"/>
      <c r="E79" s="14"/>
      <c r="F79" s="14"/>
      <c r="G79" s="14"/>
      <c r="H79" s="14"/>
      <c r="I79" s="14"/>
      <c r="J79" s="14"/>
      <c r="K79" s="14"/>
      <c r="L79" s="14"/>
    </row>
    <row r="80" spans="1:12" ht="15" customHeight="1" x14ac:dyDescent="0.25">
      <c r="A80" s="67"/>
      <c r="B80" s="14"/>
      <c r="C80" s="14"/>
      <c r="D80" s="14"/>
      <c r="E80" s="14"/>
      <c r="F80" s="14"/>
      <c r="G80" s="14"/>
      <c r="H80" s="14"/>
      <c r="I80" s="14"/>
      <c r="J80" s="14"/>
      <c r="K80" s="14"/>
      <c r="L80" s="14"/>
    </row>
    <row r="81" spans="1:12" ht="15" customHeight="1" x14ac:dyDescent="0.25">
      <c r="A81" s="67"/>
      <c r="B81" s="14"/>
      <c r="C81" s="14"/>
      <c r="D81" s="14"/>
      <c r="E81" s="14"/>
      <c r="F81" s="14"/>
      <c r="G81" s="14"/>
      <c r="H81" s="14"/>
      <c r="I81" s="14"/>
      <c r="J81" s="14"/>
      <c r="K81" s="14"/>
      <c r="L81" s="14"/>
    </row>
    <row r="82" spans="1:12" ht="15" customHeight="1" x14ac:dyDescent="0.25">
      <c r="A82" s="67"/>
      <c r="B82" s="14"/>
      <c r="C82" s="14"/>
      <c r="D82" s="14"/>
      <c r="E82" s="14"/>
      <c r="F82" s="14"/>
      <c r="G82" s="14"/>
      <c r="H82" s="14"/>
      <c r="I82" s="14"/>
      <c r="J82" s="14"/>
      <c r="K82" s="14"/>
      <c r="L82" s="14"/>
    </row>
    <row r="83" spans="1:12" ht="15" customHeight="1" x14ac:dyDescent="0.25">
      <c r="A83" s="67"/>
      <c r="B83" s="14"/>
      <c r="C83" s="14"/>
      <c r="D83" s="14"/>
      <c r="E83" s="14"/>
      <c r="F83" s="14"/>
      <c r="G83" s="14"/>
      <c r="H83" s="14"/>
      <c r="I83" s="14"/>
      <c r="J83" s="14"/>
      <c r="K83" s="14"/>
      <c r="L83" s="14"/>
    </row>
    <row r="84" spans="1:12" ht="15" customHeight="1" x14ac:dyDescent="0.25">
      <c r="A84" s="67"/>
      <c r="B84" s="14"/>
      <c r="C84" s="14"/>
      <c r="D84" s="14"/>
      <c r="E84" s="14"/>
      <c r="F84" s="14"/>
      <c r="G84" s="14"/>
      <c r="H84" s="14"/>
      <c r="I84" s="14"/>
      <c r="J84" s="14"/>
      <c r="K84" s="14"/>
      <c r="L84" s="14"/>
    </row>
    <row r="85" spans="1:12" ht="15" customHeight="1" x14ac:dyDescent="0.25">
      <c r="A85" s="67"/>
      <c r="B85" s="14"/>
      <c r="C85" s="14"/>
      <c r="D85" s="14"/>
      <c r="E85" s="14"/>
      <c r="F85" s="14"/>
      <c r="G85" s="14"/>
      <c r="H85" s="14"/>
      <c r="I85" s="14"/>
      <c r="J85" s="14"/>
      <c r="K85" s="14"/>
      <c r="L85" s="14"/>
    </row>
    <row r="86" spans="1:12" ht="15" customHeight="1" x14ac:dyDescent="0.25">
      <c r="A86" s="67"/>
      <c r="B86" s="14"/>
      <c r="C86" s="14"/>
      <c r="D86" s="14"/>
      <c r="E86" s="14"/>
      <c r="F86" s="14"/>
      <c r="G86" s="14"/>
      <c r="H86" s="14"/>
      <c r="I86" s="14"/>
      <c r="J86" s="14"/>
      <c r="K86" s="14"/>
      <c r="L86" s="14"/>
    </row>
    <row r="87" spans="1:12" ht="15" customHeight="1" x14ac:dyDescent="0.25">
      <c r="A87" s="67"/>
      <c r="B87" s="14"/>
      <c r="C87" s="14"/>
      <c r="D87" s="14"/>
      <c r="E87" s="14"/>
      <c r="F87" s="14"/>
      <c r="G87" s="14"/>
      <c r="H87" s="14"/>
      <c r="I87" s="14"/>
      <c r="J87" s="14"/>
      <c r="K87" s="14"/>
      <c r="L87" s="14"/>
    </row>
    <row r="88" spans="1:12" ht="15" customHeight="1" x14ac:dyDescent="0.25">
      <c r="A88" s="67"/>
      <c r="B88" s="14"/>
      <c r="C88" s="14"/>
      <c r="D88" s="14"/>
      <c r="E88" s="14"/>
      <c r="F88" s="14"/>
      <c r="G88" s="14"/>
      <c r="H88" s="14"/>
      <c r="I88" s="14"/>
      <c r="J88" s="14"/>
      <c r="K88" s="14"/>
      <c r="L88" s="14"/>
    </row>
    <row r="89" spans="1:12" ht="15" customHeight="1" x14ac:dyDescent="0.25">
      <c r="A89" s="67"/>
      <c r="B89" s="14"/>
      <c r="C89" s="14"/>
      <c r="D89" s="14"/>
      <c r="E89" s="14"/>
      <c r="F89" s="14"/>
      <c r="G89" s="14"/>
      <c r="H89" s="14"/>
      <c r="I89" s="14"/>
      <c r="J89" s="14"/>
      <c r="K89" s="14"/>
      <c r="L89" s="14"/>
    </row>
    <row r="90" spans="1:12" ht="15" customHeight="1" x14ac:dyDescent="0.25">
      <c r="A90" s="67"/>
      <c r="B90" s="14"/>
      <c r="C90" s="14"/>
      <c r="D90" s="14"/>
      <c r="E90" s="14"/>
      <c r="F90" s="14"/>
      <c r="G90" s="14"/>
      <c r="H90" s="14"/>
      <c r="I90" s="14"/>
      <c r="J90" s="14"/>
      <c r="K90" s="14"/>
      <c r="L90" s="14"/>
    </row>
    <row r="91" spans="1:12" ht="15" customHeight="1" x14ac:dyDescent="0.25">
      <c r="A91" s="67"/>
      <c r="B91" s="14"/>
      <c r="C91" s="14"/>
      <c r="D91" s="14"/>
      <c r="E91" s="14"/>
      <c r="F91" s="14"/>
      <c r="G91" s="14"/>
      <c r="H91" s="14"/>
      <c r="I91" s="14"/>
      <c r="J91" s="14"/>
      <c r="K91" s="14"/>
      <c r="L91" s="14"/>
    </row>
    <row r="92" spans="1:12" ht="15" customHeight="1" x14ac:dyDescent="0.25">
      <c r="A92" s="67"/>
      <c r="B92" s="14"/>
      <c r="C92" s="14"/>
      <c r="D92" s="14"/>
      <c r="E92" s="14"/>
      <c r="F92" s="14"/>
      <c r="G92" s="14"/>
      <c r="H92" s="14"/>
      <c r="I92" s="14"/>
      <c r="J92" s="14"/>
      <c r="K92" s="14"/>
      <c r="L92" s="14"/>
    </row>
    <row r="93" spans="1:12" ht="15" customHeight="1" x14ac:dyDescent="0.25">
      <c r="A93" s="67"/>
      <c r="B93" s="14"/>
      <c r="C93" s="14"/>
      <c r="D93" s="14"/>
      <c r="E93" s="14"/>
      <c r="F93" s="14"/>
      <c r="G93" s="14"/>
      <c r="H93" s="14"/>
      <c r="I93" s="14"/>
      <c r="J93" s="14"/>
      <c r="K93" s="14"/>
      <c r="L93" s="14"/>
    </row>
    <row r="94" spans="1:12" ht="15" customHeight="1" x14ac:dyDescent="0.25">
      <c r="A94" s="67"/>
      <c r="B94" s="14"/>
      <c r="C94" s="14"/>
      <c r="D94" s="14"/>
      <c r="E94" s="14"/>
      <c r="F94" s="14"/>
      <c r="G94" s="14"/>
      <c r="H94" s="14"/>
      <c r="I94" s="14"/>
      <c r="J94" s="14"/>
      <c r="K94" s="14"/>
      <c r="L94" s="14"/>
    </row>
    <row r="95" spans="1:12" ht="15" customHeight="1" x14ac:dyDescent="0.25">
      <c r="A95" s="67"/>
      <c r="B95" s="14"/>
      <c r="C95" s="14"/>
      <c r="D95" s="14"/>
      <c r="E95" s="14"/>
      <c r="F95" s="14"/>
      <c r="G95" s="14"/>
      <c r="H95" s="14"/>
      <c r="I95" s="14"/>
      <c r="J95" s="14"/>
      <c r="K95" s="14"/>
      <c r="L95" s="14"/>
    </row>
    <row r="96" spans="1:12" ht="15" customHeight="1" x14ac:dyDescent="0.25">
      <c r="A96" s="67"/>
      <c r="B96" s="14"/>
      <c r="C96" s="14"/>
      <c r="D96" s="14"/>
      <c r="E96" s="14"/>
      <c r="F96" s="14"/>
      <c r="G96" s="14"/>
      <c r="H96" s="14"/>
      <c r="I96" s="14"/>
      <c r="J96" s="14"/>
      <c r="K96" s="14"/>
      <c r="L96" s="14"/>
    </row>
    <row r="97" spans="1:12" ht="15" customHeight="1" x14ac:dyDescent="0.25">
      <c r="A97" s="67"/>
      <c r="B97" s="14"/>
      <c r="C97" s="14"/>
      <c r="D97" s="14"/>
      <c r="E97" s="14"/>
      <c r="F97" s="14"/>
      <c r="G97" s="14"/>
      <c r="H97" s="14"/>
      <c r="I97" s="14"/>
      <c r="J97" s="14"/>
      <c r="K97" s="14"/>
      <c r="L97" s="14"/>
    </row>
    <row r="98" spans="1:12" ht="15" customHeight="1" x14ac:dyDescent="0.25">
      <c r="A98" s="67"/>
      <c r="B98" s="14"/>
      <c r="C98" s="14"/>
      <c r="D98" s="14"/>
      <c r="E98" s="14"/>
      <c r="F98" s="14"/>
      <c r="G98" s="14"/>
      <c r="H98" s="14"/>
      <c r="I98" s="14"/>
      <c r="J98" s="14"/>
      <c r="K98" s="14"/>
      <c r="L98" s="14"/>
    </row>
    <row r="99" spans="1:12" ht="15" customHeight="1" x14ac:dyDescent="0.25">
      <c r="A99" s="67"/>
      <c r="B99" s="14"/>
      <c r="C99" s="14"/>
      <c r="D99" s="14"/>
      <c r="E99" s="14"/>
      <c r="F99" s="14"/>
      <c r="G99" s="14"/>
      <c r="H99" s="14"/>
      <c r="I99" s="14"/>
      <c r="J99" s="14"/>
      <c r="K99" s="14"/>
      <c r="L99" s="14"/>
    </row>
    <row r="100" spans="1:12" ht="15" customHeight="1" x14ac:dyDescent="0.25">
      <c r="A100" s="67"/>
      <c r="B100" s="14"/>
      <c r="C100" s="14"/>
      <c r="D100" s="14"/>
      <c r="E100" s="14"/>
      <c r="F100" s="14"/>
      <c r="G100" s="14"/>
      <c r="H100" s="14"/>
      <c r="I100" s="14"/>
      <c r="J100" s="14"/>
      <c r="K100" s="14"/>
      <c r="L100" s="14"/>
    </row>
    <row r="101" spans="1:12" ht="15" customHeight="1" x14ac:dyDescent="0.25">
      <c r="A101" s="67"/>
      <c r="B101" s="14"/>
      <c r="C101" s="14"/>
      <c r="D101" s="14"/>
      <c r="E101" s="14"/>
      <c r="F101" s="14"/>
      <c r="G101" s="14"/>
      <c r="H101" s="14"/>
      <c r="I101" s="14"/>
      <c r="J101" s="14"/>
      <c r="K101" s="14"/>
      <c r="L101" s="14"/>
    </row>
    <row r="102" spans="1:12" ht="15" customHeight="1" x14ac:dyDescent="0.25">
      <c r="A102" s="67"/>
      <c r="B102" s="14"/>
      <c r="C102" s="14"/>
      <c r="D102" s="14"/>
      <c r="E102" s="14"/>
      <c r="F102" s="14"/>
      <c r="G102" s="14"/>
      <c r="H102" s="14"/>
      <c r="I102" s="14"/>
      <c r="J102" s="14"/>
      <c r="K102" s="14"/>
      <c r="L102" s="14"/>
    </row>
    <row r="103" spans="1:12" ht="15" customHeight="1" x14ac:dyDescent="0.25">
      <c r="A103" s="67"/>
      <c r="B103" s="14"/>
      <c r="C103" s="14"/>
      <c r="D103" s="14"/>
      <c r="E103" s="14"/>
      <c r="F103" s="14"/>
      <c r="G103" s="14"/>
      <c r="H103" s="14"/>
      <c r="I103" s="14"/>
      <c r="J103" s="14"/>
      <c r="K103" s="14"/>
      <c r="L103" s="14"/>
    </row>
  </sheetData>
  <mergeCells count="2">
    <mergeCell ref="A1:K1"/>
    <mergeCell ref="A2:K2"/>
  </mergeCells>
  <pageMargins left="0.7" right="0.7" top="0.75" bottom="0.75" header="0.3" footer="0.3"/>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workbookViewId="0">
      <selection sqref="A1:G1"/>
    </sheetView>
  </sheetViews>
  <sheetFormatPr defaultColWidth="21.5" defaultRowHeight="12.75" x14ac:dyDescent="0.2"/>
  <cols>
    <col min="1" max="1" width="13.33203125" customWidth="1"/>
    <col min="2" max="2" width="2" customWidth="1"/>
    <col min="3" max="3" width="13.33203125" customWidth="1"/>
    <col min="4" max="4" width="2" customWidth="1"/>
    <col min="5" max="5" width="13.33203125" customWidth="1"/>
    <col min="6" max="6" width="2" customWidth="1"/>
    <col min="7" max="7" width="13.33203125" customWidth="1"/>
    <col min="8" max="8" width="2" customWidth="1"/>
    <col min="9" max="9" width="13.33203125" customWidth="1"/>
    <col min="10" max="10" width="2" customWidth="1"/>
    <col min="11" max="11" width="13.33203125" customWidth="1"/>
    <col min="12" max="12" width="2" customWidth="1"/>
    <col min="13" max="13" width="13.33203125" customWidth="1"/>
    <col min="14" max="14" width="2" customWidth="1"/>
    <col min="15" max="15" width="13.33203125" customWidth="1"/>
    <col min="16" max="16" width="2" customWidth="1"/>
    <col min="17" max="17" width="13.33203125" customWidth="1"/>
    <col min="18" max="18" width="2" customWidth="1"/>
    <col min="19" max="19" width="13.33203125" customWidth="1"/>
    <col min="20" max="20" width="2" customWidth="1"/>
    <col min="21" max="21" width="13.33203125" customWidth="1"/>
    <col min="22" max="22" width="2" customWidth="1"/>
    <col min="23" max="23" width="13.33203125" customWidth="1"/>
  </cols>
  <sheetData>
    <row r="1" spans="1:23" ht="15" customHeight="1" x14ac:dyDescent="0.25">
      <c r="A1" s="476" t="s">
        <v>360</v>
      </c>
      <c r="B1" s="477"/>
      <c r="C1" s="477"/>
      <c r="D1" s="478"/>
      <c r="E1" s="478"/>
      <c r="F1" s="477"/>
      <c r="G1" s="479"/>
      <c r="H1" s="14"/>
      <c r="I1" s="476" t="s">
        <v>360</v>
      </c>
      <c r="J1" s="477"/>
      <c r="K1" s="477"/>
      <c r="L1" s="478"/>
      <c r="M1" s="477"/>
      <c r="N1" s="478"/>
      <c r="O1" s="479"/>
      <c r="P1" s="14"/>
      <c r="Q1" s="476" t="s">
        <v>361</v>
      </c>
      <c r="R1" s="481"/>
      <c r="S1" s="481"/>
      <c r="T1" s="481"/>
      <c r="U1" s="481"/>
      <c r="V1" s="481"/>
      <c r="W1" s="480"/>
    </row>
    <row r="2" spans="1:23" ht="15" customHeight="1" x14ac:dyDescent="0.25">
      <c r="A2" s="482" t="s">
        <v>362</v>
      </c>
      <c r="B2" s="483"/>
      <c r="C2" s="483"/>
      <c r="D2" s="484"/>
      <c r="E2" s="484"/>
      <c r="F2" s="483"/>
      <c r="G2" s="485"/>
      <c r="H2" s="14"/>
      <c r="I2" s="482" t="s">
        <v>363</v>
      </c>
      <c r="J2" s="483"/>
      <c r="K2" s="483"/>
      <c r="L2" s="484"/>
      <c r="M2" s="483"/>
      <c r="N2" s="484"/>
      <c r="O2" s="485"/>
      <c r="P2" s="14"/>
      <c r="Q2" s="482" t="s">
        <v>364</v>
      </c>
      <c r="R2" s="487"/>
      <c r="S2" s="487"/>
      <c r="T2" s="487"/>
      <c r="U2" s="487"/>
      <c r="V2" s="487"/>
      <c r="W2" s="486"/>
    </row>
    <row r="3" spans="1:23" ht="15" customHeight="1" x14ac:dyDescent="0.2">
      <c r="A3" s="366" t="s">
        <v>365</v>
      </c>
      <c r="B3" s="367"/>
      <c r="C3" s="368" t="s">
        <v>366</v>
      </c>
      <c r="D3" s="369" t="s">
        <v>37</v>
      </c>
      <c r="E3" s="368" t="s">
        <v>38</v>
      </c>
      <c r="F3" s="369" t="s">
        <v>37</v>
      </c>
      <c r="G3" s="370" t="s">
        <v>39</v>
      </c>
      <c r="H3" s="14"/>
      <c r="I3" s="366" t="s">
        <v>367</v>
      </c>
      <c r="J3" s="367"/>
      <c r="K3" s="368" t="s">
        <v>366</v>
      </c>
      <c r="L3" s="371" t="s">
        <v>37</v>
      </c>
      <c r="M3" s="368" t="s">
        <v>38</v>
      </c>
      <c r="N3" s="371" t="s">
        <v>37</v>
      </c>
      <c r="O3" s="370" t="s">
        <v>39</v>
      </c>
      <c r="P3" s="14"/>
      <c r="Q3" s="366" t="s">
        <v>365</v>
      </c>
      <c r="R3" s="367"/>
      <c r="S3" s="368" t="s">
        <v>366</v>
      </c>
      <c r="T3" s="371" t="s">
        <v>37</v>
      </c>
      <c r="U3" s="368" t="s">
        <v>38</v>
      </c>
      <c r="V3" s="371" t="s">
        <v>37</v>
      </c>
      <c r="W3" s="370" t="s">
        <v>39</v>
      </c>
    </row>
    <row r="4" spans="1:23" ht="15" customHeight="1" x14ac:dyDescent="0.2">
      <c r="A4" s="372" t="s">
        <v>368</v>
      </c>
      <c r="B4" s="14"/>
      <c r="C4" s="373">
        <v>31.78</v>
      </c>
      <c r="D4" s="374"/>
      <c r="E4" s="373">
        <v>52.61</v>
      </c>
      <c r="F4" s="375"/>
      <c r="G4" s="376">
        <v>63.66</v>
      </c>
      <c r="H4" s="14"/>
      <c r="I4" s="372" t="s">
        <v>368</v>
      </c>
      <c r="J4" s="14"/>
      <c r="K4" s="373">
        <v>2.37</v>
      </c>
      <c r="L4" s="374"/>
      <c r="M4" s="373">
        <v>3.93</v>
      </c>
      <c r="N4" s="375"/>
      <c r="O4" s="376">
        <v>2.74</v>
      </c>
      <c r="P4" s="14"/>
      <c r="Q4" s="372" t="s">
        <v>368</v>
      </c>
      <c r="R4" s="14"/>
      <c r="S4" s="373">
        <v>30.7</v>
      </c>
      <c r="T4" s="374"/>
      <c r="U4" s="373">
        <v>54.58</v>
      </c>
      <c r="V4" s="375"/>
      <c r="W4" s="376">
        <v>69.08</v>
      </c>
    </row>
    <row r="5" spans="1:23" ht="15" customHeight="1" x14ac:dyDescent="0.2">
      <c r="A5" s="372" t="s">
        <v>369</v>
      </c>
      <c r="B5" s="14"/>
      <c r="C5" s="377">
        <v>30.62</v>
      </c>
      <c r="D5" s="375"/>
      <c r="E5" s="377">
        <v>53.46</v>
      </c>
      <c r="F5" s="375"/>
      <c r="G5" s="376">
        <v>62.18</v>
      </c>
      <c r="H5" s="14"/>
      <c r="I5" s="372" t="s">
        <v>369</v>
      </c>
      <c r="J5" s="14"/>
      <c r="K5" s="377">
        <v>2.19</v>
      </c>
      <c r="L5" s="375"/>
      <c r="M5" s="377">
        <v>3.39</v>
      </c>
      <c r="N5" s="375"/>
      <c r="O5" s="376">
        <v>3.63</v>
      </c>
      <c r="P5" s="14"/>
      <c r="Q5" s="372" t="s">
        <v>369</v>
      </c>
      <c r="R5" s="14"/>
      <c r="S5" s="377">
        <v>32.18</v>
      </c>
      <c r="T5" s="375"/>
      <c r="U5" s="377">
        <v>54.87</v>
      </c>
      <c r="V5" s="375"/>
      <c r="W5" s="376">
        <v>65.319999999999993</v>
      </c>
    </row>
    <row r="6" spans="1:23" ht="15" customHeight="1" x14ac:dyDescent="0.2">
      <c r="A6" s="372" t="s">
        <v>370</v>
      </c>
      <c r="B6" s="14"/>
      <c r="C6" s="377">
        <v>37.96</v>
      </c>
      <c r="D6" s="375"/>
      <c r="E6" s="377">
        <v>49.67</v>
      </c>
      <c r="F6" s="375"/>
      <c r="G6" s="376">
        <v>62.77</v>
      </c>
      <c r="H6" s="14"/>
      <c r="I6" s="372" t="s">
        <v>370</v>
      </c>
      <c r="J6" s="14"/>
      <c r="K6" s="377">
        <v>1.71</v>
      </c>
      <c r="L6" s="375"/>
      <c r="M6" s="377">
        <v>2.63</v>
      </c>
      <c r="N6" s="375"/>
      <c r="O6" s="376">
        <v>2.64</v>
      </c>
      <c r="P6" s="14"/>
      <c r="Q6" s="372" t="s">
        <v>370</v>
      </c>
      <c r="R6" s="14"/>
      <c r="S6" s="377">
        <v>38.21</v>
      </c>
      <c r="T6" s="375"/>
      <c r="U6" s="377">
        <v>51.59</v>
      </c>
      <c r="V6" s="375"/>
      <c r="W6" s="376">
        <v>66.02</v>
      </c>
    </row>
    <row r="7" spans="1:23" ht="15" customHeight="1" x14ac:dyDescent="0.2">
      <c r="A7" s="372" t="s">
        <v>371</v>
      </c>
      <c r="B7" s="14"/>
      <c r="C7" s="377">
        <v>41.13</v>
      </c>
      <c r="D7" s="375"/>
      <c r="E7" s="377">
        <v>51.12</v>
      </c>
      <c r="F7" s="375"/>
      <c r="G7" s="376">
        <v>66.33</v>
      </c>
      <c r="H7" s="14"/>
      <c r="I7" s="372" t="s">
        <v>371</v>
      </c>
      <c r="J7" s="14"/>
      <c r="K7" s="377">
        <v>1.9</v>
      </c>
      <c r="L7" s="375"/>
      <c r="M7" s="377">
        <v>3.18</v>
      </c>
      <c r="N7" s="375"/>
      <c r="O7" s="376">
        <v>2.69</v>
      </c>
      <c r="P7" s="14"/>
      <c r="Q7" s="372" t="s">
        <v>371</v>
      </c>
      <c r="R7" s="14"/>
      <c r="S7" s="377">
        <v>41.58</v>
      </c>
      <c r="T7" s="375"/>
      <c r="U7" s="377">
        <v>52.31</v>
      </c>
      <c r="V7" s="375"/>
      <c r="W7" s="376">
        <v>72.11</v>
      </c>
    </row>
    <row r="8" spans="1:23" ht="15" customHeight="1" x14ac:dyDescent="0.2">
      <c r="A8" s="372" t="s">
        <v>372</v>
      </c>
      <c r="B8" s="14"/>
      <c r="C8" s="377">
        <v>46.8</v>
      </c>
      <c r="D8" s="375"/>
      <c r="E8" s="377">
        <v>48.54</v>
      </c>
      <c r="F8" s="375"/>
      <c r="G8" s="376">
        <v>69.98</v>
      </c>
      <c r="H8" s="14"/>
      <c r="I8" s="372" t="s">
        <v>372</v>
      </c>
      <c r="J8" s="14"/>
      <c r="K8" s="377">
        <v>2</v>
      </c>
      <c r="L8" s="375"/>
      <c r="M8" s="377">
        <v>3.14</v>
      </c>
      <c r="N8" s="375"/>
      <c r="O8" s="376">
        <v>2.82</v>
      </c>
      <c r="P8" s="14"/>
      <c r="Q8" s="372" t="s">
        <v>372</v>
      </c>
      <c r="R8" s="14"/>
      <c r="S8" s="377">
        <v>46.74</v>
      </c>
      <c r="T8" s="375"/>
      <c r="U8" s="377">
        <v>50.33</v>
      </c>
      <c r="V8" s="375"/>
      <c r="W8" s="376">
        <v>76.98</v>
      </c>
    </row>
    <row r="9" spans="1:23" ht="15" customHeight="1" x14ac:dyDescent="0.2">
      <c r="A9" s="372" t="s">
        <v>373</v>
      </c>
      <c r="B9" s="14"/>
      <c r="C9" s="377">
        <v>48.85</v>
      </c>
      <c r="D9" s="375"/>
      <c r="E9" s="377">
        <v>45.2</v>
      </c>
      <c r="F9" s="375"/>
      <c r="G9" s="376">
        <v>67.319999999999993</v>
      </c>
      <c r="H9" s="14"/>
      <c r="I9" s="372" t="s">
        <v>373</v>
      </c>
      <c r="J9" s="14"/>
      <c r="K9" s="377">
        <v>1.96</v>
      </c>
      <c r="L9" s="375"/>
      <c r="M9" s="377">
        <v>3.24</v>
      </c>
      <c r="N9" s="375"/>
      <c r="O9" s="376">
        <v>2.88</v>
      </c>
      <c r="P9" s="14"/>
      <c r="Q9" s="372" t="s">
        <v>373</v>
      </c>
      <c r="R9" s="14"/>
      <c r="S9" s="377">
        <v>48.25</v>
      </c>
      <c r="T9" s="375"/>
      <c r="U9" s="377">
        <v>46.37</v>
      </c>
      <c r="V9" s="375"/>
      <c r="W9" s="376">
        <v>74.41</v>
      </c>
    </row>
    <row r="10" spans="1:23" ht="15" customHeight="1" x14ac:dyDescent="0.2">
      <c r="A10" s="372" t="s">
        <v>374</v>
      </c>
      <c r="B10" s="14"/>
      <c r="C10" s="377">
        <v>44.8</v>
      </c>
      <c r="D10" s="375"/>
      <c r="E10" s="377">
        <v>46.68</v>
      </c>
      <c r="F10" s="375"/>
      <c r="G10" s="378"/>
      <c r="H10" s="14"/>
      <c r="I10" s="372" t="s">
        <v>374</v>
      </c>
      <c r="J10" s="14"/>
      <c r="K10" s="377">
        <v>2.92</v>
      </c>
      <c r="L10" s="375"/>
      <c r="M10" s="377">
        <v>3.07</v>
      </c>
      <c r="N10" s="375"/>
      <c r="O10" s="378"/>
      <c r="P10" s="14"/>
      <c r="Q10" s="372" t="s">
        <v>374</v>
      </c>
      <c r="R10" s="14"/>
      <c r="S10" s="377">
        <v>44.95</v>
      </c>
      <c r="T10" s="375"/>
      <c r="U10" s="377">
        <v>48.48</v>
      </c>
      <c r="V10" s="375"/>
      <c r="W10" s="378"/>
    </row>
    <row r="11" spans="1:23" ht="15" customHeight="1" x14ac:dyDescent="0.2">
      <c r="A11" s="372" t="s">
        <v>375</v>
      </c>
      <c r="B11" s="14"/>
      <c r="C11" s="377">
        <v>44.8</v>
      </c>
      <c r="D11" s="375"/>
      <c r="E11" s="377">
        <v>48.06</v>
      </c>
      <c r="F11" s="375"/>
      <c r="G11" s="378"/>
      <c r="H11" s="14"/>
      <c r="I11" s="372" t="s">
        <v>375</v>
      </c>
      <c r="J11" s="14"/>
      <c r="K11" s="377">
        <v>2.67</v>
      </c>
      <c r="L11" s="375"/>
      <c r="M11" s="377">
        <v>2.97</v>
      </c>
      <c r="N11" s="375"/>
      <c r="O11" s="378"/>
      <c r="P11" s="14"/>
      <c r="Q11" s="372" t="s">
        <v>375</v>
      </c>
      <c r="R11" s="14"/>
      <c r="S11" s="377">
        <v>45.84</v>
      </c>
      <c r="T11" s="375"/>
      <c r="U11" s="377">
        <v>51.7</v>
      </c>
      <c r="V11" s="375"/>
      <c r="W11" s="378"/>
    </row>
    <row r="12" spans="1:23" ht="15" customHeight="1" x14ac:dyDescent="0.2">
      <c r="A12" s="372" t="s">
        <v>376</v>
      </c>
      <c r="B12" s="14"/>
      <c r="C12" s="377">
        <v>45.23</v>
      </c>
      <c r="D12" s="375"/>
      <c r="E12" s="377">
        <v>49.88</v>
      </c>
      <c r="F12" s="375"/>
      <c r="G12" s="378"/>
      <c r="H12" s="14"/>
      <c r="I12" s="372" t="s">
        <v>376</v>
      </c>
      <c r="J12" s="14"/>
      <c r="K12" s="377">
        <v>2.85</v>
      </c>
      <c r="L12" s="375"/>
      <c r="M12" s="377">
        <v>2.96</v>
      </c>
      <c r="N12" s="375"/>
      <c r="O12" s="378"/>
      <c r="P12" s="14"/>
      <c r="Q12" s="372" t="s">
        <v>376</v>
      </c>
      <c r="R12" s="14"/>
      <c r="S12" s="377">
        <v>46.57</v>
      </c>
      <c r="T12" s="375"/>
      <c r="U12" s="377">
        <v>56.15</v>
      </c>
      <c r="V12" s="375"/>
      <c r="W12" s="378"/>
    </row>
    <row r="13" spans="1:23" ht="15" customHeight="1" x14ac:dyDescent="0.2">
      <c r="A13" s="372" t="s">
        <v>377</v>
      </c>
      <c r="B13" s="14"/>
      <c r="C13" s="377">
        <v>49.94</v>
      </c>
      <c r="D13" s="375"/>
      <c r="E13" s="377">
        <v>51.6</v>
      </c>
      <c r="F13" s="375"/>
      <c r="G13" s="378"/>
      <c r="H13" s="14"/>
      <c r="I13" s="372" t="s">
        <v>377</v>
      </c>
      <c r="J13" s="14"/>
      <c r="K13" s="377">
        <v>2.95</v>
      </c>
      <c r="L13" s="375"/>
      <c r="M13" s="377">
        <v>2.97</v>
      </c>
      <c r="N13" s="375"/>
      <c r="O13" s="378"/>
      <c r="P13" s="14"/>
      <c r="Q13" s="372" t="s">
        <v>377</v>
      </c>
      <c r="R13" s="14"/>
      <c r="S13" s="377">
        <v>49.52</v>
      </c>
      <c r="T13" s="375"/>
      <c r="U13" s="377">
        <v>57.51</v>
      </c>
      <c r="V13" s="375"/>
      <c r="W13" s="378"/>
    </row>
    <row r="14" spans="1:23" ht="15" customHeight="1" x14ac:dyDescent="0.2">
      <c r="A14" s="372" t="s">
        <v>378</v>
      </c>
      <c r="B14" s="14"/>
      <c r="C14" s="377">
        <v>45.76</v>
      </c>
      <c r="D14" s="375"/>
      <c r="E14" s="377">
        <v>56.66</v>
      </c>
      <c r="F14" s="375"/>
      <c r="G14" s="378"/>
      <c r="H14" s="14"/>
      <c r="I14" s="372" t="s">
        <v>378</v>
      </c>
      <c r="J14" s="14"/>
      <c r="K14" s="377">
        <v>2.76</v>
      </c>
      <c r="L14" s="375"/>
      <c r="M14" s="377">
        <v>2.75</v>
      </c>
      <c r="N14" s="375"/>
      <c r="O14" s="378"/>
      <c r="P14" s="14"/>
      <c r="Q14" s="372" t="s">
        <v>378</v>
      </c>
      <c r="R14" s="14"/>
      <c r="S14" s="377">
        <v>44.73</v>
      </c>
      <c r="T14" s="375"/>
      <c r="U14" s="377">
        <v>62.71</v>
      </c>
      <c r="V14" s="375"/>
      <c r="W14" s="378"/>
    </row>
    <row r="15" spans="1:23" ht="15" customHeight="1" x14ac:dyDescent="0.2">
      <c r="A15" s="379" t="s">
        <v>379</v>
      </c>
      <c r="B15" s="367"/>
      <c r="C15" s="380">
        <v>52.17</v>
      </c>
      <c r="D15" s="381"/>
      <c r="E15" s="380">
        <v>57.95</v>
      </c>
      <c r="F15" s="381"/>
      <c r="G15" s="382"/>
      <c r="H15" s="14"/>
      <c r="I15" s="379" t="s">
        <v>379</v>
      </c>
      <c r="J15" s="367"/>
      <c r="K15" s="380">
        <v>3.23</v>
      </c>
      <c r="L15" s="381"/>
      <c r="M15" s="380">
        <v>3.07</v>
      </c>
      <c r="N15" s="381"/>
      <c r="O15" s="382"/>
      <c r="P15" s="14"/>
      <c r="Q15" s="379" t="s">
        <v>379</v>
      </c>
      <c r="R15" s="367"/>
      <c r="S15" s="380">
        <v>53.32</v>
      </c>
      <c r="T15" s="381"/>
      <c r="U15" s="380">
        <v>64.37</v>
      </c>
      <c r="V15" s="381"/>
      <c r="W15" s="382"/>
    </row>
    <row r="16" spans="1:23" ht="15" customHeight="1" x14ac:dyDescent="0.2">
      <c r="A16" s="383" t="s">
        <v>380</v>
      </c>
      <c r="B16" s="367"/>
      <c r="C16" s="384">
        <v>43.47</v>
      </c>
      <c r="D16" s="381"/>
      <c r="E16" s="384">
        <v>50.85</v>
      </c>
      <c r="F16" s="381"/>
      <c r="G16" s="385">
        <v>65.459999999999994</v>
      </c>
      <c r="H16" s="14"/>
      <c r="I16" s="383" t="s">
        <v>380</v>
      </c>
      <c r="J16" s="367"/>
      <c r="K16" s="384">
        <v>2.46</v>
      </c>
      <c r="L16" s="381"/>
      <c r="M16" s="384">
        <v>3.11</v>
      </c>
      <c r="N16" s="381"/>
      <c r="O16" s="385">
        <v>2.9</v>
      </c>
      <c r="P16" s="14"/>
      <c r="Q16" s="383" t="s">
        <v>380</v>
      </c>
      <c r="R16" s="367"/>
      <c r="S16" s="384">
        <v>43.55</v>
      </c>
      <c r="T16" s="381"/>
      <c r="U16" s="384">
        <v>54.25</v>
      </c>
      <c r="V16" s="381"/>
      <c r="W16" s="386">
        <v>70.650000000000006</v>
      </c>
    </row>
    <row r="17" spans="1:23" ht="15" customHeight="1" x14ac:dyDescent="0.2">
      <c r="A17" s="14"/>
      <c r="B17" s="14"/>
      <c r="C17" s="14"/>
      <c r="D17" s="14"/>
      <c r="E17" s="14"/>
      <c r="F17" s="14"/>
      <c r="G17" s="14"/>
      <c r="H17" s="14"/>
      <c r="I17" s="14"/>
      <c r="J17" s="14"/>
      <c r="K17" s="14"/>
      <c r="L17" s="14"/>
      <c r="M17" s="14"/>
      <c r="N17" s="14"/>
      <c r="O17" s="14"/>
      <c r="P17" s="14"/>
      <c r="Q17" s="14"/>
      <c r="R17" s="14"/>
      <c r="S17" s="14"/>
      <c r="T17" s="14"/>
      <c r="U17" s="14"/>
      <c r="V17" s="14"/>
      <c r="W17" s="14"/>
    </row>
    <row r="18" spans="1:23" ht="15" customHeight="1" x14ac:dyDescent="0.25">
      <c r="A18" s="476" t="s">
        <v>381</v>
      </c>
      <c r="B18" s="477"/>
      <c r="C18" s="477"/>
      <c r="D18" s="478"/>
      <c r="E18" s="478"/>
      <c r="F18" s="477"/>
      <c r="G18" s="479"/>
      <c r="H18" s="14"/>
      <c r="I18" s="476" t="s">
        <v>381</v>
      </c>
      <c r="J18" s="477"/>
      <c r="K18" s="477"/>
      <c r="L18" s="480"/>
      <c r="M18" s="477"/>
      <c r="N18" s="480"/>
      <c r="O18" s="479"/>
      <c r="P18" s="14"/>
      <c r="Q18" s="476" t="s">
        <v>382</v>
      </c>
      <c r="R18" s="481"/>
      <c r="S18" s="481"/>
      <c r="T18" s="481"/>
      <c r="U18" s="481"/>
      <c r="V18" s="481"/>
      <c r="W18" s="480"/>
    </row>
    <row r="19" spans="1:23" ht="15" customHeight="1" x14ac:dyDescent="0.25">
      <c r="A19" s="482" t="s">
        <v>383</v>
      </c>
      <c r="B19" s="483"/>
      <c r="C19" s="483"/>
      <c r="D19" s="484"/>
      <c r="E19" s="484"/>
      <c r="F19" s="483"/>
      <c r="G19" s="485"/>
      <c r="H19" s="14"/>
      <c r="I19" s="482" t="s">
        <v>384</v>
      </c>
      <c r="J19" s="483"/>
      <c r="K19" s="483"/>
      <c r="L19" s="486"/>
      <c r="M19" s="483"/>
      <c r="N19" s="486"/>
      <c r="O19" s="485"/>
      <c r="P19" s="14"/>
      <c r="Q19" s="482" t="s">
        <v>385</v>
      </c>
      <c r="R19" s="487"/>
      <c r="S19" s="487"/>
      <c r="T19" s="487"/>
      <c r="U19" s="487"/>
      <c r="V19" s="487"/>
      <c r="W19" s="486"/>
    </row>
    <row r="20" spans="1:23" ht="15" customHeight="1" x14ac:dyDescent="0.2">
      <c r="A20" s="366" t="s">
        <v>365</v>
      </c>
      <c r="B20" s="367"/>
      <c r="C20" s="368" t="s">
        <v>366</v>
      </c>
      <c r="D20" s="371" t="s">
        <v>37</v>
      </c>
      <c r="E20" s="368" t="s">
        <v>38</v>
      </c>
      <c r="F20" s="371" t="s">
        <v>37</v>
      </c>
      <c r="G20" s="370" t="s">
        <v>39</v>
      </c>
      <c r="H20" s="14"/>
      <c r="I20" s="366" t="s">
        <v>365</v>
      </c>
      <c r="J20" s="367"/>
      <c r="K20" s="368" t="s">
        <v>366</v>
      </c>
      <c r="L20" s="371" t="s">
        <v>37</v>
      </c>
      <c r="M20" s="368" t="s">
        <v>38</v>
      </c>
      <c r="N20" s="371" t="s">
        <v>37</v>
      </c>
      <c r="O20" s="370" t="s">
        <v>39</v>
      </c>
      <c r="P20" s="14"/>
      <c r="Q20" s="366" t="s">
        <v>365</v>
      </c>
      <c r="R20" s="367"/>
      <c r="S20" s="368" t="s">
        <v>366</v>
      </c>
      <c r="T20" s="371" t="s">
        <v>37</v>
      </c>
      <c r="U20" s="368" t="s">
        <v>38</v>
      </c>
      <c r="V20" s="371" t="s">
        <v>37</v>
      </c>
      <c r="W20" s="370" t="s">
        <v>39</v>
      </c>
    </row>
    <row r="21" spans="1:23" ht="15" customHeight="1" x14ac:dyDescent="0.2">
      <c r="A21" s="372" t="s">
        <v>368</v>
      </c>
      <c r="B21" s="14"/>
      <c r="C21" s="373">
        <v>12.81</v>
      </c>
      <c r="D21" s="374"/>
      <c r="E21" s="373">
        <v>23.08</v>
      </c>
      <c r="F21" s="375"/>
      <c r="G21" s="376">
        <v>27.36</v>
      </c>
      <c r="H21" s="14"/>
      <c r="I21" s="387" t="s">
        <v>368</v>
      </c>
      <c r="J21" s="388"/>
      <c r="K21" s="373">
        <v>12.19</v>
      </c>
      <c r="L21" s="374"/>
      <c r="M21" s="373">
        <v>24.2</v>
      </c>
      <c r="N21" s="374"/>
      <c r="O21" s="389">
        <v>24.89</v>
      </c>
      <c r="P21" s="14"/>
      <c r="Q21" s="387" t="s">
        <v>368</v>
      </c>
      <c r="R21" s="388"/>
      <c r="S21" s="373">
        <v>32.83</v>
      </c>
      <c r="T21" s="374"/>
      <c r="U21" s="373">
        <v>54.03</v>
      </c>
      <c r="V21" s="374"/>
      <c r="W21" s="389">
        <v>67.790000000000006</v>
      </c>
    </row>
    <row r="22" spans="1:23" ht="15" customHeight="1" x14ac:dyDescent="0.2">
      <c r="A22" s="372" t="s">
        <v>369</v>
      </c>
      <c r="B22" s="14"/>
      <c r="C22" s="377">
        <v>13.3</v>
      </c>
      <c r="D22" s="375"/>
      <c r="E22" s="377">
        <v>25.42</v>
      </c>
      <c r="F22" s="375"/>
      <c r="G22" s="376">
        <v>26.03</v>
      </c>
      <c r="H22" s="14"/>
      <c r="I22" s="372" t="s">
        <v>369</v>
      </c>
      <c r="J22" s="14"/>
      <c r="K22" s="377">
        <v>12.46</v>
      </c>
      <c r="L22" s="375"/>
      <c r="M22" s="377">
        <v>23.37</v>
      </c>
      <c r="N22" s="375"/>
      <c r="O22" s="376">
        <v>22.27</v>
      </c>
      <c r="P22" s="14"/>
      <c r="Q22" s="372" t="s">
        <v>369</v>
      </c>
      <c r="R22" s="14"/>
      <c r="S22" s="377">
        <v>32.47</v>
      </c>
      <c r="T22" s="375"/>
      <c r="U22" s="377">
        <v>55.14</v>
      </c>
      <c r="V22" s="375"/>
      <c r="W22" s="376">
        <v>64.459999999999994</v>
      </c>
    </row>
    <row r="23" spans="1:23" ht="15" customHeight="1" x14ac:dyDescent="0.2">
      <c r="A23" s="372" t="s">
        <v>370</v>
      </c>
      <c r="B23" s="14"/>
      <c r="C23" s="377">
        <v>15.53</v>
      </c>
      <c r="D23" s="375"/>
      <c r="E23" s="377">
        <v>20.75</v>
      </c>
      <c r="F23" s="375"/>
      <c r="G23" s="376">
        <v>25.38</v>
      </c>
      <c r="H23" s="14"/>
      <c r="I23" s="372" t="s">
        <v>370</v>
      </c>
      <c r="J23" s="14"/>
      <c r="K23" s="377">
        <v>13.84</v>
      </c>
      <c r="L23" s="375"/>
      <c r="M23" s="377">
        <v>18.95</v>
      </c>
      <c r="N23" s="375"/>
      <c r="O23" s="376">
        <v>21.56</v>
      </c>
      <c r="P23" s="14"/>
      <c r="Q23" s="372" t="s">
        <v>370</v>
      </c>
      <c r="R23" s="14"/>
      <c r="S23" s="377">
        <v>40.08</v>
      </c>
      <c r="T23" s="375"/>
      <c r="U23" s="377">
        <v>51.39</v>
      </c>
      <c r="V23" s="375"/>
      <c r="W23" s="376">
        <v>65.12</v>
      </c>
    </row>
    <row r="24" spans="1:23" ht="15" customHeight="1" x14ac:dyDescent="0.2">
      <c r="A24" s="372" t="s">
        <v>371</v>
      </c>
      <c r="B24" s="14"/>
      <c r="C24" s="377">
        <v>16.23</v>
      </c>
      <c r="D24" s="375"/>
      <c r="E24" s="377">
        <v>21.71</v>
      </c>
      <c r="F24" s="375"/>
      <c r="G24" s="376">
        <v>26.54</v>
      </c>
      <c r="H24" s="14"/>
      <c r="I24" s="372" t="s">
        <v>371</v>
      </c>
      <c r="J24" s="14"/>
      <c r="K24" s="377">
        <v>15.29</v>
      </c>
      <c r="L24" s="375"/>
      <c r="M24" s="377">
        <v>20.23</v>
      </c>
      <c r="N24" s="375"/>
      <c r="O24" s="376">
        <v>22.65</v>
      </c>
      <c r="P24" s="14"/>
      <c r="Q24" s="372" t="s">
        <v>371</v>
      </c>
      <c r="R24" s="14"/>
      <c r="S24" s="377">
        <v>42.59</v>
      </c>
      <c r="T24" s="375"/>
      <c r="U24" s="377">
        <v>53.15</v>
      </c>
      <c r="V24" s="375"/>
      <c r="W24" s="376">
        <v>69.400000000000006</v>
      </c>
    </row>
    <row r="25" spans="1:23" ht="15" customHeight="1" x14ac:dyDescent="0.2">
      <c r="A25" s="372" t="s">
        <v>372</v>
      </c>
      <c r="B25" s="14"/>
      <c r="C25" s="377">
        <v>17.850000000000001</v>
      </c>
      <c r="D25" s="375"/>
      <c r="E25" s="377">
        <v>21.41</v>
      </c>
      <c r="F25" s="375"/>
      <c r="G25" s="376">
        <v>28.92</v>
      </c>
      <c r="H25" s="14"/>
      <c r="I25" s="372" t="s">
        <v>372</v>
      </c>
      <c r="J25" s="14"/>
      <c r="K25" s="377">
        <v>16.89</v>
      </c>
      <c r="L25" s="375"/>
      <c r="M25" s="377">
        <v>19.88</v>
      </c>
      <c r="N25" s="375"/>
      <c r="O25" s="376">
        <v>23.57</v>
      </c>
      <c r="P25" s="14"/>
      <c r="Q25" s="372" t="s">
        <v>372</v>
      </c>
      <c r="R25" s="14"/>
      <c r="S25" s="377">
        <v>48.72</v>
      </c>
      <c r="T25" s="375"/>
      <c r="U25" s="377">
        <v>50.57</v>
      </c>
      <c r="V25" s="375"/>
      <c r="W25" s="376">
        <v>75.28</v>
      </c>
    </row>
    <row r="26" spans="1:23" ht="15" customHeight="1" x14ac:dyDescent="0.2">
      <c r="A26" s="372" t="s">
        <v>373</v>
      </c>
      <c r="B26" s="14"/>
      <c r="C26" s="377">
        <v>18.46</v>
      </c>
      <c r="D26" s="375"/>
      <c r="E26" s="377">
        <v>19.95</v>
      </c>
      <c r="F26" s="375"/>
      <c r="G26" s="376">
        <v>29.34</v>
      </c>
      <c r="H26" s="14"/>
      <c r="I26" s="372" t="s">
        <v>373</v>
      </c>
      <c r="J26" s="14"/>
      <c r="K26" s="377">
        <v>17.45</v>
      </c>
      <c r="L26" s="375"/>
      <c r="M26" s="377">
        <v>18.61</v>
      </c>
      <c r="N26" s="375"/>
      <c r="O26" s="376">
        <v>21.91</v>
      </c>
      <c r="P26" s="14"/>
      <c r="Q26" s="372" t="s">
        <v>373</v>
      </c>
      <c r="R26" s="14"/>
      <c r="S26" s="377">
        <v>50.6</v>
      </c>
      <c r="T26" s="375"/>
      <c r="U26" s="377">
        <v>47.22</v>
      </c>
      <c r="V26" s="375"/>
      <c r="W26" s="376">
        <v>74.099999999999994</v>
      </c>
    </row>
    <row r="27" spans="1:23" ht="15" customHeight="1" x14ac:dyDescent="0.2">
      <c r="A27" s="372" t="s">
        <v>374</v>
      </c>
      <c r="B27" s="14"/>
      <c r="C27" s="377">
        <v>16.95</v>
      </c>
      <c r="D27" s="375"/>
      <c r="E27" s="377">
        <v>21.61</v>
      </c>
      <c r="F27" s="375"/>
      <c r="G27" s="378"/>
      <c r="H27" s="14"/>
      <c r="I27" s="372" t="s">
        <v>374</v>
      </c>
      <c r="J27" s="14"/>
      <c r="K27" s="377">
        <v>15.28</v>
      </c>
      <c r="L27" s="375"/>
      <c r="M27" s="377">
        <v>20.190000000000001</v>
      </c>
      <c r="N27" s="375"/>
      <c r="O27" s="378"/>
      <c r="P27" s="14"/>
      <c r="Q27" s="372" t="s">
        <v>374</v>
      </c>
      <c r="R27" s="14"/>
      <c r="S27" s="377">
        <v>46.42</v>
      </c>
      <c r="T27" s="375"/>
      <c r="U27" s="377">
        <v>48.99</v>
      </c>
      <c r="V27" s="375"/>
      <c r="W27" s="378"/>
    </row>
    <row r="28" spans="1:23" ht="15" customHeight="1" x14ac:dyDescent="0.2">
      <c r="A28" s="372" t="s">
        <v>375</v>
      </c>
      <c r="B28" s="14"/>
      <c r="C28" s="377">
        <v>16.47</v>
      </c>
      <c r="D28" s="375"/>
      <c r="E28" s="377">
        <v>23.9</v>
      </c>
      <c r="F28" s="375"/>
      <c r="G28" s="378"/>
      <c r="H28" s="14"/>
      <c r="I28" s="372" t="s">
        <v>375</v>
      </c>
      <c r="J28" s="14"/>
      <c r="K28" s="377">
        <v>15</v>
      </c>
      <c r="L28" s="375"/>
      <c r="M28" s="377">
        <v>22.52</v>
      </c>
      <c r="N28" s="375"/>
      <c r="O28" s="378"/>
      <c r="P28" s="14"/>
      <c r="Q28" s="372" t="s">
        <v>375</v>
      </c>
      <c r="R28" s="14"/>
      <c r="S28" s="377">
        <v>46.32</v>
      </c>
      <c r="T28" s="375"/>
      <c r="U28" s="377">
        <v>51.04</v>
      </c>
      <c r="V28" s="375"/>
      <c r="W28" s="378"/>
    </row>
    <row r="29" spans="1:23" ht="15" customHeight="1" x14ac:dyDescent="0.2">
      <c r="A29" s="372" t="s">
        <v>376</v>
      </c>
      <c r="B29" s="14"/>
      <c r="C29" s="377">
        <v>17.760000000000002</v>
      </c>
      <c r="D29" s="375"/>
      <c r="E29" s="377">
        <v>26.23</v>
      </c>
      <c r="F29" s="375"/>
      <c r="G29" s="378"/>
      <c r="H29" s="14"/>
      <c r="I29" s="372" t="s">
        <v>376</v>
      </c>
      <c r="J29" s="14"/>
      <c r="K29" s="377">
        <v>16.420000000000002</v>
      </c>
      <c r="L29" s="375"/>
      <c r="M29" s="377">
        <v>24.01</v>
      </c>
      <c r="N29" s="375"/>
      <c r="O29" s="378"/>
      <c r="P29" s="14"/>
      <c r="Q29" s="372" t="s">
        <v>376</v>
      </c>
      <c r="R29" s="14"/>
      <c r="S29" s="377">
        <v>46.83</v>
      </c>
      <c r="T29" s="375"/>
      <c r="U29" s="377">
        <v>54.88</v>
      </c>
      <c r="V29" s="375"/>
      <c r="W29" s="378"/>
    </row>
    <row r="30" spans="1:23" ht="15" customHeight="1" x14ac:dyDescent="0.2">
      <c r="A30" s="372" t="s">
        <v>377</v>
      </c>
      <c r="B30" s="14"/>
      <c r="C30" s="377">
        <v>20.87</v>
      </c>
      <c r="D30" s="375"/>
      <c r="E30" s="377">
        <v>27.13</v>
      </c>
      <c r="F30" s="375"/>
      <c r="G30" s="378"/>
      <c r="H30" s="14"/>
      <c r="I30" s="372" t="s">
        <v>377</v>
      </c>
      <c r="J30" s="14"/>
      <c r="K30" s="377">
        <v>20.010000000000002</v>
      </c>
      <c r="L30" s="375"/>
      <c r="M30" s="377">
        <v>24.79</v>
      </c>
      <c r="N30" s="375"/>
      <c r="O30" s="378"/>
      <c r="P30" s="14"/>
      <c r="Q30" s="372" t="s">
        <v>377</v>
      </c>
      <c r="R30" s="14"/>
      <c r="S30" s="377">
        <v>51.36</v>
      </c>
      <c r="T30" s="375"/>
      <c r="U30" s="377">
        <v>57.44</v>
      </c>
      <c r="V30" s="375"/>
      <c r="W30" s="378"/>
    </row>
    <row r="31" spans="1:23" ht="15" customHeight="1" x14ac:dyDescent="0.2">
      <c r="A31" s="372" t="s">
        <v>378</v>
      </c>
      <c r="B31" s="14"/>
      <c r="C31" s="377">
        <v>18.920000000000002</v>
      </c>
      <c r="D31" s="375"/>
      <c r="E31" s="377">
        <v>27.81</v>
      </c>
      <c r="F31" s="375"/>
      <c r="G31" s="378"/>
      <c r="H31" s="14"/>
      <c r="I31" s="372" t="s">
        <v>378</v>
      </c>
      <c r="J31" s="14"/>
      <c r="K31" s="377">
        <v>18.239999999999998</v>
      </c>
      <c r="L31" s="375"/>
      <c r="M31" s="377">
        <v>25.51</v>
      </c>
      <c r="N31" s="375"/>
      <c r="O31" s="378"/>
      <c r="P31" s="14"/>
      <c r="Q31" s="372" t="s">
        <v>378</v>
      </c>
      <c r="R31" s="14"/>
      <c r="S31" s="377">
        <v>46.69</v>
      </c>
      <c r="T31" s="375"/>
      <c r="U31" s="377">
        <v>62.51</v>
      </c>
      <c r="V31" s="375"/>
      <c r="W31" s="378"/>
    </row>
    <row r="32" spans="1:23" ht="15" customHeight="1" x14ac:dyDescent="0.2">
      <c r="A32" s="379" t="s">
        <v>379</v>
      </c>
      <c r="B32" s="367"/>
      <c r="C32" s="380">
        <v>23.09</v>
      </c>
      <c r="D32" s="381"/>
      <c r="E32" s="380">
        <v>26.59</v>
      </c>
      <c r="F32" s="381"/>
      <c r="G32" s="382"/>
      <c r="H32" s="14"/>
      <c r="I32" s="379" t="s">
        <v>379</v>
      </c>
      <c r="J32" s="367"/>
      <c r="K32" s="380">
        <v>22.72</v>
      </c>
      <c r="L32" s="381"/>
      <c r="M32" s="380">
        <v>25.16</v>
      </c>
      <c r="N32" s="381"/>
      <c r="O32" s="382"/>
      <c r="P32" s="14"/>
      <c r="Q32" s="379" t="s">
        <v>379</v>
      </c>
      <c r="R32" s="367"/>
      <c r="S32" s="380">
        <v>53.53</v>
      </c>
      <c r="T32" s="381"/>
      <c r="U32" s="380">
        <v>63.27</v>
      </c>
      <c r="V32" s="381"/>
      <c r="W32" s="382"/>
    </row>
    <row r="33" spans="1:23" ht="15" customHeight="1" x14ac:dyDescent="0.2">
      <c r="A33" s="383" t="s">
        <v>380</v>
      </c>
      <c r="B33" s="367"/>
      <c r="C33" s="384">
        <v>17.399999999999999</v>
      </c>
      <c r="D33" s="381"/>
      <c r="E33" s="384">
        <v>23.76</v>
      </c>
      <c r="F33" s="381"/>
      <c r="G33" s="390">
        <v>27.29</v>
      </c>
      <c r="H33" s="14"/>
      <c r="I33" s="383" t="s">
        <v>380</v>
      </c>
      <c r="J33" s="367"/>
      <c r="K33" s="384">
        <v>16.350000000000001</v>
      </c>
      <c r="L33" s="381"/>
      <c r="M33" s="384">
        <v>22.24</v>
      </c>
      <c r="N33" s="381"/>
      <c r="O33" s="390">
        <v>22.82</v>
      </c>
      <c r="P33" s="14"/>
      <c r="Q33" s="383" t="s">
        <v>380</v>
      </c>
      <c r="R33" s="367"/>
      <c r="S33" s="384">
        <v>45.02</v>
      </c>
      <c r="T33" s="381"/>
      <c r="U33" s="384">
        <v>54.04</v>
      </c>
      <c r="V33" s="381"/>
      <c r="W33" s="390">
        <v>69.48</v>
      </c>
    </row>
    <row r="34" spans="1:23" ht="15" customHeight="1" x14ac:dyDescent="0.2">
      <c r="A34" s="391"/>
      <c r="B34" s="14"/>
      <c r="C34" s="392"/>
      <c r="D34" s="14"/>
      <c r="E34" s="393"/>
      <c r="F34" s="14"/>
      <c r="G34" s="392"/>
      <c r="H34" s="14"/>
      <c r="I34" s="14"/>
      <c r="J34" s="156"/>
      <c r="K34" s="156"/>
      <c r="L34" s="156"/>
      <c r="M34" s="225"/>
      <c r="N34" s="156"/>
      <c r="O34" s="394"/>
      <c r="P34" s="156"/>
      <c r="Q34" s="156"/>
      <c r="R34" s="14"/>
      <c r="S34" s="14"/>
      <c r="T34" s="14"/>
      <c r="U34" s="14"/>
      <c r="V34" s="14"/>
      <c r="W34" s="14"/>
    </row>
    <row r="35" spans="1:23" ht="15" customHeight="1" x14ac:dyDescent="0.2">
      <c r="A35" s="471" t="s">
        <v>386</v>
      </c>
      <c r="B35" s="414"/>
      <c r="C35" s="472"/>
      <c r="D35" s="414"/>
      <c r="E35" s="472"/>
      <c r="F35" s="414"/>
      <c r="G35" s="473"/>
      <c r="H35" s="414"/>
      <c r="I35" s="414"/>
      <c r="J35" s="414"/>
      <c r="K35" s="472"/>
      <c r="L35" s="414"/>
      <c r="M35" s="474"/>
      <c r="N35" s="414"/>
      <c r="O35" s="473"/>
      <c r="P35" s="414"/>
      <c r="Q35" s="414"/>
      <c r="R35" s="414"/>
      <c r="S35" s="414"/>
      <c r="T35" s="414"/>
      <c r="U35" s="414"/>
      <c r="V35" s="414"/>
      <c r="W35" s="414"/>
    </row>
    <row r="36" spans="1:23" ht="15" customHeight="1" x14ac:dyDescent="0.2">
      <c r="A36" s="475"/>
      <c r="B36" s="414"/>
      <c r="C36" s="414"/>
      <c r="D36" s="414"/>
      <c r="E36" s="414"/>
      <c r="F36" s="414"/>
      <c r="G36" s="414"/>
      <c r="H36" s="414"/>
      <c r="I36" s="414"/>
      <c r="J36" s="414"/>
      <c r="K36" s="414"/>
      <c r="L36" s="414"/>
      <c r="M36" s="414"/>
      <c r="N36" s="414"/>
      <c r="O36" s="414"/>
      <c r="P36" s="414"/>
      <c r="Q36" s="414"/>
      <c r="R36" s="414"/>
      <c r="S36" s="414"/>
      <c r="T36" s="414"/>
      <c r="U36" s="414"/>
      <c r="V36" s="414"/>
      <c r="W36" s="414"/>
    </row>
  </sheetData>
  <mergeCells count="14">
    <mergeCell ref="A1:G1"/>
    <mergeCell ref="I1:O1"/>
    <mergeCell ref="Q1:W1"/>
    <mergeCell ref="A2:G2"/>
    <mergeCell ref="I2:O2"/>
    <mergeCell ref="Q2:W2"/>
    <mergeCell ref="A35:W35"/>
    <mergeCell ref="A36:W36"/>
    <mergeCell ref="A18:G18"/>
    <mergeCell ref="I18:O18"/>
    <mergeCell ref="Q18:W18"/>
    <mergeCell ref="A19:G19"/>
    <mergeCell ref="I19:O19"/>
    <mergeCell ref="Q19:W19"/>
  </mergeCells>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topLeftCell="A31" workbookViewId="0">
      <selection activeCell="A17" sqref="A17"/>
    </sheetView>
  </sheetViews>
  <sheetFormatPr defaultColWidth="21.5" defaultRowHeight="12.75" x14ac:dyDescent="0.2"/>
  <cols>
    <col min="1" max="1" width="115.5" customWidth="1"/>
    <col min="2" max="2" width="4.33203125" customWidth="1"/>
    <col min="3" max="7" width="19.83203125" customWidth="1"/>
    <col min="8" max="8" width="5.33203125" customWidth="1"/>
    <col min="9" max="11" width="19.83203125" customWidth="1"/>
    <col min="12" max="12" width="12.1640625" customWidth="1"/>
    <col min="13" max="13" width="19.83203125" customWidth="1"/>
    <col min="14" max="14" width="12.6640625" customWidth="1"/>
    <col min="15" max="16" width="12.1640625" customWidth="1"/>
  </cols>
  <sheetData>
    <row r="1" spans="1:16" ht="20.100000000000001" customHeight="1" x14ac:dyDescent="0.3">
      <c r="A1" s="412" t="s">
        <v>29</v>
      </c>
      <c r="B1" s="407"/>
      <c r="C1" s="407"/>
      <c r="D1" s="407"/>
      <c r="E1" s="407"/>
      <c r="F1" s="407"/>
      <c r="G1" s="407"/>
      <c r="H1" s="407"/>
      <c r="I1" s="413"/>
      <c r="J1" s="407"/>
      <c r="K1" s="414"/>
      <c r="L1" s="13"/>
      <c r="N1" s="13"/>
      <c r="P1" s="11"/>
    </row>
    <row r="2" spans="1:16" ht="20.100000000000001" customHeight="1" x14ac:dyDescent="0.3">
      <c r="A2" s="412" t="s">
        <v>30</v>
      </c>
      <c r="B2" s="407"/>
      <c r="C2" s="407"/>
      <c r="D2" s="407"/>
      <c r="E2" s="407"/>
      <c r="F2" s="407"/>
      <c r="G2" s="407"/>
      <c r="H2" s="407"/>
      <c r="I2" s="413"/>
      <c r="J2" s="407"/>
      <c r="K2" s="414"/>
      <c r="L2" s="13"/>
      <c r="N2" s="13"/>
      <c r="P2" s="11"/>
    </row>
    <row r="3" spans="1:16" ht="15" customHeight="1" x14ac:dyDescent="0.2">
      <c r="A3" s="14"/>
      <c r="B3" s="14"/>
      <c r="C3" s="14"/>
      <c r="D3" s="14"/>
      <c r="E3" s="14"/>
      <c r="F3" s="14"/>
      <c r="G3" s="14"/>
      <c r="H3" s="14"/>
      <c r="I3" s="14"/>
      <c r="J3" s="14"/>
      <c r="K3" s="14"/>
      <c r="L3" s="14"/>
      <c r="M3" s="12"/>
      <c r="N3" s="14"/>
      <c r="O3" s="14"/>
      <c r="P3" s="14"/>
    </row>
    <row r="4" spans="1:16" ht="18" customHeight="1" x14ac:dyDescent="0.25">
      <c r="A4" s="15"/>
      <c r="B4" s="14"/>
      <c r="C4" s="16" t="s">
        <v>31</v>
      </c>
      <c r="D4" s="16" t="s">
        <v>32</v>
      </c>
      <c r="E4" s="16" t="s">
        <v>33</v>
      </c>
      <c r="F4" s="16" t="s">
        <v>34</v>
      </c>
      <c r="G4" s="17" t="s">
        <v>35</v>
      </c>
      <c r="H4" s="18"/>
      <c r="I4" s="17" t="s">
        <v>31</v>
      </c>
      <c r="J4" s="17" t="s">
        <v>32</v>
      </c>
      <c r="K4" s="19" t="s">
        <v>35</v>
      </c>
      <c r="L4" s="14"/>
      <c r="N4" s="14"/>
      <c r="O4" s="14"/>
      <c r="P4" s="14"/>
    </row>
    <row r="5" spans="1:16" ht="18" customHeight="1" x14ac:dyDescent="0.25">
      <c r="A5" s="20" t="s">
        <v>36</v>
      </c>
      <c r="B5" s="21" t="s">
        <v>37</v>
      </c>
      <c r="C5" s="22" t="s">
        <v>38</v>
      </c>
      <c r="D5" s="22" t="s">
        <v>38</v>
      </c>
      <c r="E5" s="22" t="s">
        <v>38</v>
      </c>
      <c r="F5" s="22" t="s">
        <v>38</v>
      </c>
      <c r="G5" s="23" t="s">
        <v>38</v>
      </c>
      <c r="H5" s="24" t="s">
        <v>37</v>
      </c>
      <c r="I5" s="23" t="s">
        <v>39</v>
      </c>
      <c r="J5" s="23" t="s">
        <v>39</v>
      </c>
      <c r="K5" s="25" t="s">
        <v>39</v>
      </c>
      <c r="L5" s="14"/>
      <c r="N5" s="14"/>
      <c r="O5" s="14"/>
      <c r="P5" s="14"/>
    </row>
    <row r="6" spans="1:16" ht="15" customHeight="1" x14ac:dyDescent="0.2">
      <c r="A6" s="26"/>
      <c r="B6" s="14"/>
      <c r="C6" s="27"/>
      <c r="D6" s="27"/>
      <c r="E6" s="27"/>
      <c r="F6" s="27"/>
      <c r="G6" s="26"/>
      <c r="H6" s="14"/>
      <c r="I6" s="26"/>
      <c r="J6" s="28"/>
      <c r="K6" s="29"/>
      <c r="L6" s="14"/>
      <c r="N6" s="14"/>
      <c r="O6" s="14"/>
      <c r="P6" s="14"/>
    </row>
    <row r="7" spans="1:16" ht="18" customHeight="1" x14ac:dyDescent="0.25">
      <c r="A7" s="30" t="s">
        <v>40</v>
      </c>
      <c r="B7" s="14"/>
      <c r="C7" s="27"/>
      <c r="D7" s="27"/>
      <c r="E7" s="27"/>
      <c r="F7" s="27"/>
      <c r="G7" s="26"/>
      <c r="H7" s="14"/>
      <c r="I7" s="26"/>
      <c r="J7" s="28"/>
      <c r="K7" s="29"/>
      <c r="L7" s="14"/>
      <c r="N7" s="14"/>
      <c r="O7" s="14"/>
      <c r="P7" s="14"/>
    </row>
    <row r="8" spans="1:16" ht="18" customHeight="1" x14ac:dyDescent="0.25">
      <c r="A8" s="31" t="s">
        <v>41</v>
      </c>
      <c r="B8" s="14"/>
      <c r="C8" s="32">
        <v>873</v>
      </c>
      <c r="D8" s="32">
        <v>902</v>
      </c>
      <c r="E8" s="32">
        <v>1136</v>
      </c>
      <c r="F8" s="32">
        <v>1336</v>
      </c>
      <c r="G8" s="33">
        <f t="shared" ref="G8:G13" si="0">SUM(C8:F8)</f>
        <v>4247</v>
      </c>
      <c r="H8" s="34"/>
      <c r="I8" s="33">
        <v>1537</v>
      </c>
      <c r="J8" s="33">
        <v>1447</v>
      </c>
      <c r="K8" s="35">
        <f t="shared" ref="K8:K13" si="1">SUM(I8:J8)</f>
        <v>2984</v>
      </c>
      <c r="L8" s="14"/>
      <c r="N8" s="14"/>
      <c r="O8" s="14"/>
      <c r="P8" s="14"/>
    </row>
    <row r="9" spans="1:16" ht="18" customHeight="1" x14ac:dyDescent="0.25">
      <c r="A9" s="31" t="s">
        <v>42</v>
      </c>
      <c r="B9" s="14"/>
      <c r="C9" s="36">
        <v>81</v>
      </c>
      <c r="D9" s="36">
        <v>56</v>
      </c>
      <c r="E9" s="36">
        <v>-22</v>
      </c>
      <c r="F9" s="36">
        <v>-151</v>
      </c>
      <c r="G9" s="37">
        <f t="shared" si="0"/>
        <v>-36</v>
      </c>
      <c r="H9" s="38"/>
      <c r="I9" s="37">
        <v>-102</v>
      </c>
      <c r="J9" s="37">
        <v>-152</v>
      </c>
      <c r="K9" s="39">
        <f t="shared" si="1"/>
        <v>-254</v>
      </c>
      <c r="L9" s="14"/>
      <c r="N9" s="14"/>
      <c r="O9" s="14"/>
      <c r="P9" s="14"/>
    </row>
    <row r="10" spans="1:16" ht="18" customHeight="1" x14ac:dyDescent="0.25">
      <c r="A10" s="31" t="s">
        <v>43</v>
      </c>
      <c r="B10" s="14"/>
      <c r="C10" s="36">
        <v>34</v>
      </c>
      <c r="D10" s="36">
        <v>35</v>
      </c>
      <c r="E10" s="36">
        <v>48</v>
      </c>
      <c r="F10" s="36">
        <v>45</v>
      </c>
      <c r="G10" s="37">
        <f t="shared" si="0"/>
        <v>162</v>
      </c>
      <c r="H10" s="38"/>
      <c r="I10" s="37">
        <v>0</v>
      </c>
      <c r="J10" s="37">
        <v>0</v>
      </c>
      <c r="K10" s="39">
        <f t="shared" si="1"/>
        <v>0</v>
      </c>
      <c r="L10" s="14"/>
      <c r="N10" s="14"/>
      <c r="O10" s="14"/>
      <c r="P10" s="14"/>
    </row>
    <row r="11" spans="1:16" ht="18" customHeight="1" x14ac:dyDescent="0.25">
      <c r="A11" s="31" t="s">
        <v>44</v>
      </c>
      <c r="B11" s="14"/>
      <c r="C11" s="36">
        <v>69</v>
      </c>
      <c r="D11" s="36">
        <v>51</v>
      </c>
      <c r="E11" s="36">
        <v>63</v>
      </c>
      <c r="F11" s="36">
        <v>73</v>
      </c>
      <c r="G11" s="37">
        <f t="shared" si="0"/>
        <v>256</v>
      </c>
      <c r="H11" s="38"/>
      <c r="I11" s="37">
        <v>37</v>
      </c>
      <c r="J11" s="37">
        <v>60</v>
      </c>
      <c r="K11" s="39">
        <f t="shared" si="1"/>
        <v>97</v>
      </c>
      <c r="L11" s="14"/>
      <c r="N11" s="14"/>
      <c r="O11" s="14"/>
      <c r="P11" s="14"/>
    </row>
    <row r="12" spans="1:16" ht="18" customHeight="1" x14ac:dyDescent="0.25">
      <c r="A12" s="31" t="s">
        <v>45</v>
      </c>
      <c r="B12" s="14"/>
      <c r="C12" s="36">
        <v>1</v>
      </c>
      <c r="D12" s="36">
        <v>6</v>
      </c>
      <c r="E12" s="36">
        <v>19</v>
      </c>
      <c r="F12" s="36">
        <v>32</v>
      </c>
      <c r="G12" s="37">
        <f t="shared" si="0"/>
        <v>58</v>
      </c>
      <c r="H12" s="38"/>
      <c r="I12" s="37">
        <v>257</v>
      </c>
      <c r="J12" s="37">
        <v>50</v>
      </c>
      <c r="K12" s="39">
        <f t="shared" si="1"/>
        <v>307</v>
      </c>
      <c r="L12" s="14"/>
      <c r="N12" s="14"/>
      <c r="O12" s="14"/>
      <c r="P12" s="14"/>
    </row>
    <row r="13" spans="1:16" ht="18" customHeight="1" x14ac:dyDescent="0.25">
      <c r="A13" s="31" t="s">
        <v>46</v>
      </c>
      <c r="B13" s="14"/>
      <c r="C13" s="36">
        <v>14</v>
      </c>
      <c r="D13" s="36">
        <v>9</v>
      </c>
      <c r="E13" s="36">
        <v>8</v>
      </c>
      <c r="F13" s="36">
        <v>47</v>
      </c>
      <c r="G13" s="37">
        <f t="shared" si="0"/>
        <v>78</v>
      </c>
      <c r="H13" s="38"/>
      <c r="I13" s="40">
        <v>4</v>
      </c>
      <c r="J13" s="40">
        <v>12</v>
      </c>
      <c r="K13" s="41">
        <f t="shared" si="1"/>
        <v>16</v>
      </c>
      <c r="L13" s="14"/>
      <c r="N13" s="14"/>
      <c r="O13" s="14"/>
      <c r="P13" s="14"/>
    </row>
    <row r="14" spans="1:16" ht="18" customHeight="1" x14ac:dyDescent="0.25">
      <c r="A14" s="42" t="s">
        <v>47</v>
      </c>
      <c r="B14" s="14"/>
      <c r="C14" s="43">
        <f>SUM(C8:C13)</f>
        <v>1072</v>
      </c>
      <c r="D14" s="43">
        <f>SUM(D8:D13)</f>
        <v>1059</v>
      </c>
      <c r="E14" s="43">
        <f>SUM(E8:E13)</f>
        <v>1252</v>
      </c>
      <c r="F14" s="43">
        <f>SUM(F8:F13)</f>
        <v>1382</v>
      </c>
      <c r="G14" s="44">
        <f>SUM(G8:G13)</f>
        <v>4765</v>
      </c>
      <c r="H14" s="34"/>
      <c r="I14" s="33">
        <f>SUM(I8:I13)</f>
        <v>1733</v>
      </c>
      <c r="J14" s="33">
        <f>SUM(J8:J13)</f>
        <v>1417</v>
      </c>
      <c r="K14" s="35">
        <f>SUM(K8:K13)</f>
        <v>3150</v>
      </c>
      <c r="L14" s="14"/>
      <c r="N14" s="14"/>
      <c r="O14" s="14"/>
      <c r="P14" s="14"/>
    </row>
    <row r="15" spans="1:16" ht="15" customHeight="1" x14ac:dyDescent="0.25">
      <c r="A15" s="45"/>
      <c r="B15" s="14"/>
      <c r="C15" s="46"/>
      <c r="D15" s="46"/>
      <c r="E15" s="46"/>
      <c r="F15" s="46"/>
      <c r="G15" s="47"/>
      <c r="H15" s="48"/>
      <c r="I15" s="49"/>
      <c r="J15" s="49"/>
      <c r="K15" s="50"/>
      <c r="L15" s="14"/>
      <c r="N15" s="14"/>
      <c r="O15" s="14"/>
      <c r="P15" s="14"/>
    </row>
    <row r="16" spans="1:16" ht="18" customHeight="1" x14ac:dyDescent="0.25">
      <c r="A16" s="30" t="s">
        <v>48</v>
      </c>
      <c r="B16" s="14"/>
      <c r="C16" s="46"/>
      <c r="D16" s="46"/>
      <c r="E16" s="46"/>
      <c r="F16" s="46"/>
      <c r="G16" s="47"/>
      <c r="H16" s="48"/>
      <c r="I16" s="49"/>
      <c r="J16" s="49"/>
      <c r="K16" s="50"/>
      <c r="L16" s="14"/>
      <c r="N16" s="14"/>
      <c r="O16" s="14"/>
      <c r="P16" s="14"/>
    </row>
    <row r="17" spans="1:16" ht="18" customHeight="1" x14ac:dyDescent="0.25">
      <c r="A17" s="31" t="s">
        <v>49</v>
      </c>
      <c r="B17" s="14"/>
      <c r="C17" s="36">
        <v>153</v>
      </c>
      <c r="D17" s="36">
        <v>178</v>
      </c>
      <c r="E17" s="36">
        <v>197</v>
      </c>
      <c r="F17" s="36">
        <v>188</v>
      </c>
      <c r="G17" s="37">
        <f t="shared" ref="G17:G24" si="2">SUM(C17:F17)</f>
        <v>716</v>
      </c>
      <c r="H17" s="38"/>
      <c r="I17" s="37">
        <v>217</v>
      </c>
      <c r="J17" s="37">
        <v>205</v>
      </c>
      <c r="K17" s="39">
        <f t="shared" ref="K17:K24" si="3">SUM(I17:J17)</f>
        <v>422</v>
      </c>
      <c r="L17" s="14"/>
      <c r="N17" s="14"/>
      <c r="O17" s="14"/>
      <c r="P17" s="14"/>
    </row>
    <row r="18" spans="1:16" ht="18" customHeight="1" x14ac:dyDescent="0.25">
      <c r="A18" s="31" t="s">
        <v>50</v>
      </c>
      <c r="B18" s="14"/>
      <c r="C18" s="36">
        <v>34</v>
      </c>
      <c r="D18" s="36">
        <v>38</v>
      </c>
      <c r="E18" s="36">
        <v>49</v>
      </c>
      <c r="F18" s="36">
        <v>47</v>
      </c>
      <c r="G18" s="37">
        <f t="shared" si="2"/>
        <v>168</v>
      </c>
      <c r="H18" s="38"/>
      <c r="I18" s="37">
        <v>0</v>
      </c>
      <c r="J18" s="37">
        <v>0</v>
      </c>
      <c r="K18" s="39">
        <f t="shared" si="3"/>
        <v>0</v>
      </c>
      <c r="L18" s="14"/>
      <c r="N18" s="14"/>
      <c r="O18" s="14"/>
      <c r="P18" s="14"/>
    </row>
    <row r="19" spans="1:16" ht="18" customHeight="1" x14ac:dyDescent="0.25">
      <c r="A19" s="31" t="s">
        <v>51</v>
      </c>
      <c r="B19" s="14"/>
      <c r="C19" s="36">
        <v>89</v>
      </c>
      <c r="D19" s="36">
        <v>111</v>
      </c>
      <c r="E19" s="36">
        <v>109</v>
      </c>
      <c r="F19" s="36">
        <v>122</v>
      </c>
      <c r="G19" s="37">
        <f t="shared" si="2"/>
        <v>431</v>
      </c>
      <c r="H19" s="38"/>
      <c r="I19" s="37">
        <v>130</v>
      </c>
      <c r="J19" s="37">
        <v>126</v>
      </c>
      <c r="K19" s="39">
        <f t="shared" si="3"/>
        <v>256</v>
      </c>
      <c r="L19" s="14"/>
      <c r="N19" s="14"/>
      <c r="O19" s="14"/>
      <c r="P19" s="14"/>
    </row>
    <row r="20" spans="1:16" ht="18" customHeight="1" x14ac:dyDescent="0.25">
      <c r="A20" s="31" t="s">
        <v>52</v>
      </c>
      <c r="B20" s="14"/>
      <c r="C20" s="36">
        <v>28</v>
      </c>
      <c r="D20" s="36">
        <v>30</v>
      </c>
      <c r="E20" s="36">
        <v>294</v>
      </c>
      <c r="F20" s="36">
        <v>57</v>
      </c>
      <c r="G20" s="37">
        <f t="shared" si="2"/>
        <v>409</v>
      </c>
      <c r="H20" s="38"/>
      <c r="I20" s="37">
        <v>52</v>
      </c>
      <c r="J20" s="37">
        <v>65</v>
      </c>
      <c r="K20" s="39">
        <f t="shared" si="3"/>
        <v>117</v>
      </c>
      <c r="L20" s="14"/>
      <c r="N20" s="14"/>
      <c r="O20" s="14"/>
      <c r="P20" s="14"/>
    </row>
    <row r="21" spans="1:16" ht="18" customHeight="1" x14ac:dyDescent="0.25">
      <c r="A21" s="31" t="s">
        <v>53</v>
      </c>
      <c r="B21" s="14"/>
      <c r="C21" s="36">
        <v>556</v>
      </c>
      <c r="D21" s="36">
        <v>592</v>
      </c>
      <c r="E21" s="36">
        <v>641</v>
      </c>
      <c r="F21" s="36">
        <v>583</v>
      </c>
      <c r="G21" s="37">
        <f t="shared" si="2"/>
        <v>2372</v>
      </c>
      <c r="H21" s="38"/>
      <c r="I21" s="37">
        <v>590</v>
      </c>
      <c r="J21" s="37">
        <v>612</v>
      </c>
      <c r="K21" s="39">
        <f t="shared" si="3"/>
        <v>1202</v>
      </c>
      <c r="L21" s="14"/>
      <c r="N21" s="14"/>
      <c r="O21" s="14"/>
      <c r="P21" s="14"/>
    </row>
    <row r="22" spans="1:16" ht="18" customHeight="1" x14ac:dyDescent="0.25">
      <c r="A22" s="31" t="s">
        <v>54</v>
      </c>
      <c r="B22" s="14"/>
      <c r="C22" s="36">
        <v>4</v>
      </c>
      <c r="D22" s="36">
        <v>0</v>
      </c>
      <c r="E22" s="36">
        <v>201</v>
      </c>
      <c r="F22" s="36">
        <v>24</v>
      </c>
      <c r="G22" s="37">
        <f t="shared" si="2"/>
        <v>229</v>
      </c>
      <c r="H22" s="38"/>
      <c r="I22" s="37">
        <v>8</v>
      </c>
      <c r="J22" s="37">
        <v>34</v>
      </c>
      <c r="K22" s="39">
        <f t="shared" si="3"/>
        <v>42</v>
      </c>
      <c r="L22" s="14"/>
      <c r="N22" s="14"/>
      <c r="O22" s="14"/>
      <c r="P22" s="14"/>
    </row>
    <row r="23" spans="1:16" ht="18" customHeight="1" x14ac:dyDescent="0.25">
      <c r="A23" s="31" t="s">
        <v>55</v>
      </c>
      <c r="B23" s="14"/>
      <c r="C23" s="36">
        <v>39</v>
      </c>
      <c r="D23" s="36">
        <v>45</v>
      </c>
      <c r="E23" s="36">
        <v>44</v>
      </c>
      <c r="F23" s="36">
        <v>55</v>
      </c>
      <c r="G23" s="37">
        <f t="shared" si="2"/>
        <v>183</v>
      </c>
      <c r="H23" s="38"/>
      <c r="I23" s="37">
        <v>64</v>
      </c>
      <c r="J23" s="37">
        <v>65</v>
      </c>
      <c r="K23" s="39">
        <f t="shared" si="3"/>
        <v>129</v>
      </c>
      <c r="L23" s="14"/>
      <c r="N23" s="14"/>
      <c r="O23" s="14"/>
      <c r="P23" s="14"/>
    </row>
    <row r="24" spans="1:16" ht="18" customHeight="1" x14ac:dyDescent="0.25">
      <c r="A24" s="31" t="s">
        <v>56</v>
      </c>
      <c r="B24" s="14"/>
      <c r="C24" s="51">
        <v>97</v>
      </c>
      <c r="D24" s="51">
        <v>90</v>
      </c>
      <c r="E24" s="51">
        <v>89</v>
      </c>
      <c r="F24" s="51">
        <v>95</v>
      </c>
      <c r="G24" s="40">
        <f t="shared" si="2"/>
        <v>371</v>
      </c>
      <c r="H24" s="38"/>
      <c r="I24" s="40">
        <v>100</v>
      </c>
      <c r="J24" s="40">
        <v>105</v>
      </c>
      <c r="K24" s="39">
        <f t="shared" si="3"/>
        <v>205</v>
      </c>
      <c r="L24" s="14"/>
      <c r="N24" s="14"/>
      <c r="O24" s="14"/>
      <c r="P24" s="14"/>
    </row>
    <row r="25" spans="1:16" ht="18" customHeight="1" x14ac:dyDescent="0.25">
      <c r="A25" s="42" t="s">
        <v>57</v>
      </c>
      <c r="B25" s="14"/>
      <c r="C25" s="36">
        <f>SUM(C17:C24)</f>
        <v>1000</v>
      </c>
      <c r="D25" s="36">
        <f>SUM(D17:D24)</f>
        <v>1084</v>
      </c>
      <c r="E25" s="36">
        <f>SUM(E17:E24)</f>
        <v>1624</v>
      </c>
      <c r="F25" s="36">
        <f>SUM(F17:F24)</f>
        <v>1171</v>
      </c>
      <c r="G25" s="37">
        <f>SUM(G17:G24)</f>
        <v>4879</v>
      </c>
      <c r="H25" s="38"/>
      <c r="I25" s="37">
        <f>SUM(I17:I24)</f>
        <v>1161</v>
      </c>
      <c r="J25" s="37">
        <f>SUM(J17:J24)</f>
        <v>1212</v>
      </c>
      <c r="K25" s="52">
        <f>SUM(K17:K24)</f>
        <v>2373</v>
      </c>
      <c r="L25" s="14"/>
      <c r="N25" s="14"/>
      <c r="O25" s="14"/>
      <c r="P25" s="14"/>
    </row>
    <row r="26" spans="1:16" ht="18" customHeight="1" x14ac:dyDescent="0.25">
      <c r="A26" s="30" t="s">
        <v>58</v>
      </c>
      <c r="B26" s="14"/>
      <c r="C26" s="53">
        <f>C14-C25</f>
        <v>72</v>
      </c>
      <c r="D26" s="53">
        <f>D14-D25</f>
        <v>-25</v>
      </c>
      <c r="E26" s="53">
        <f>E14-E25</f>
        <v>-372</v>
      </c>
      <c r="F26" s="53">
        <f>F14-F25</f>
        <v>211</v>
      </c>
      <c r="G26" s="54">
        <f>G14-G25</f>
        <v>-114</v>
      </c>
      <c r="H26" s="38"/>
      <c r="I26" s="54">
        <f>I14-I25</f>
        <v>572</v>
      </c>
      <c r="J26" s="54">
        <f>J14-J25</f>
        <v>205</v>
      </c>
      <c r="K26" s="39">
        <f>K14-K25</f>
        <v>777</v>
      </c>
      <c r="L26" s="14"/>
      <c r="N26" s="14"/>
      <c r="O26" s="14"/>
      <c r="P26" s="14"/>
    </row>
    <row r="27" spans="1:16" ht="15" customHeight="1" x14ac:dyDescent="0.25">
      <c r="A27" s="45"/>
      <c r="B27" s="14"/>
      <c r="C27" s="46"/>
      <c r="D27" s="46"/>
      <c r="E27" s="46"/>
      <c r="F27" s="46"/>
      <c r="G27" s="47"/>
      <c r="H27" s="48"/>
      <c r="I27" s="47"/>
      <c r="J27" s="49"/>
      <c r="K27" s="50"/>
      <c r="L27" s="14"/>
      <c r="N27" s="14"/>
      <c r="O27" s="14"/>
      <c r="P27" s="14"/>
    </row>
    <row r="28" spans="1:16" ht="18" customHeight="1" x14ac:dyDescent="0.25">
      <c r="A28" s="55" t="s">
        <v>59</v>
      </c>
      <c r="B28" s="14"/>
      <c r="C28" s="36">
        <v>-78</v>
      </c>
      <c r="D28" s="36">
        <v>-86</v>
      </c>
      <c r="E28" s="36">
        <v>-35</v>
      </c>
      <c r="F28" s="36">
        <v>-71</v>
      </c>
      <c r="G28" s="37">
        <f>SUM(C28:F28)</f>
        <v>-270</v>
      </c>
      <c r="H28" s="38"/>
      <c r="I28" s="37">
        <v>-45</v>
      </c>
      <c r="J28" s="37">
        <v>-65</v>
      </c>
      <c r="K28" s="39">
        <f>SUM(I28:J28)</f>
        <v>-110</v>
      </c>
      <c r="L28" s="14"/>
      <c r="N28" s="14"/>
      <c r="O28" s="14"/>
      <c r="P28" s="14"/>
    </row>
    <row r="29" spans="1:16" ht="18" customHeight="1" x14ac:dyDescent="0.25">
      <c r="A29" s="55" t="s">
        <v>60</v>
      </c>
      <c r="B29" s="14"/>
      <c r="C29" s="36">
        <v>0</v>
      </c>
      <c r="D29" s="36">
        <v>0</v>
      </c>
      <c r="E29" s="36">
        <v>-46</v>
      </c>
      <c r="F29" s="36">
        <v>-5</v>
      </c>
      <c r="G29" s="37">
        <f>SUM(C29:F29)</f>
        <v>-51</v>
      </c>
      <c r="H29" s="38"/>
      <c r="I29" s="37">
        <v>0</v>
      </c>
      <c r="J29" s="37">
        <v>0</v>
      </c>
      <c r="K29" s="39">
        <f>SUM(I29:J29)</f>
        <v>0</v>
      </c>
      <c r="L29" s="14"/>
      <c r="N29" s="14"/>
      <c r="O29" s="14"/>
      <c r="P29" s="14"/>
    </row>
    <row r="30" spans="1:16" ht="18" customHeight="1" x14ac:dyDescent="0.25">
      <c r="A30" s="55" t="s">
        <v>61</v>
      </c>
      <c r="B30" s="14"/>
      <c r="C30" s="40">
        <v>-10</v>
      </c>
      <c r="D30" s="41">
        <v>-1</v>
      </c>
      <c r="E30" s="41">
        <v>-5</v>
      </c>
      <c r="F30" s="41">
        <v>-3</v>
      </c>
      <c r="G30" s="37">
        <f>SUM(C30:F30)</f>
        <v>-19</v>
      </c>
      <c r="H30" s="38"/>
      <c r="I30" s="40">
        <v>-3</v>
      </c>
      <c r="J30" s="40">
        <v>0</v>
      </c>
      <c r="K30" s="41">
        <f>SUM(I30:J30)</f>
        <v>-3</v>
      </c>
      <c r="L30" s="14"/>
      <c r="N30" s="14"/>
      <c r="O30" s="14"/>
      <c r="P30" s="14"/>
    </row>
    <row r="31" spans="1:16" ht="18" customHeight="1" x14ac:dyDescent="0.25">
      <c r="A31" s="30" t="s">
        <v>62</v>
      </c>
      <c r="B31" s="14"/>
      <c r="C31" s="54">
        <f>SUM(C26:C30)</f>
        <v>-16</v>
      </c>
      <c r="D31" s="54">
        <f>SUM(D26:D30)</f>
        <v>-112</v>
      </c>
      <c r="E31" s="54">
        <f>SUM(E26:E30)</f>
        <v>-458</v>
      </c>
      <c r="F31" s="54">
        <f>SUM(F26:F30)</f>
        <v>132</v>
      </c>
      <c r="G31" s="54">
        <f>SUM(G26:G30)</f>
        <v>-454</v>
      </c>
      <c r="H31" s="38"/>
      <c r="I31" s="37">
        <f>SUM(I26:I30)</f>
        <v>524</v>
      </c>
      <c r="J31" s="37">
        <f>SUM(J26:J30)</f>
        <v>140</v>
      </c>
      <c r="K31" s="56">
        <f>SUM(K26:K30)</f>
        <v>664</v>
      </c>
      <c r="L31" s="14"/>
      <c r="N31" s="14"/>
      <c r="O31" s="14"/>
      <c r="P31" s="14"/>
    </row>
    <row r="32" spans="1:16" ht="15" customHeight="1" x14ac:dyDescent="0.25">
      <c r="A32" s="57"/>
      <c r="B32" s="14"/>
      <c r="C32" s="58"/>
      <c r="D32" s="59"/>
      <c r="E32" s="59"/>
      <c r="F32" s="59"/>
      <c r="G32" s="59"/>
      <c r="H32" s="60"/>
      <c r="I32" s="61"/>
      <c r="J32" s="58"/>
      <c r="K32" s="59"/>
      <c r="L32" s="14"/>
      <c r="N32" s="14"/>
      <c r="O32" s="14"/>
      <c r="P32" s="14"/>
    </row>
    <row r="33" spans="1:16" ht="18" customHeight="1" x14ac:dyDescent="0.25">
      <c r="A33" s="55" t="s">
        <v>63</v>
      </c>
      <c r="B33" s="14"/>
      <c r="C33" s="47"/>
      <c r="D33" s="62"/>
      <c r="E33" s="62"/>
      <c r="F33" s="62"/>
      <c r="G33" s="62"/>
      <c r="H33" s="48"/>
      <c r="I33" s="49"/>
      <c r="J33" s="49"/>
      <c r="K33" s="50"/>
      <c r="L33" s="14"/>
      <c r="N33" s="14"/>
      <c r="O33" s="14"/>
      <c r="P33" s="14"/>
    </row>
    <row r="34" spans="1:16" ht="18" customHeight="1" x14ac:dyDescent="0.25">
      <c r="A34" s="31" t="s">
        <v>64</v>
      </c>
      <c r="B34" s="14"/>
      <c r="C34" s="37">
        <v>20</v>
      </c>
      <c r="D34" s="39">
        <v>17</v>
      </c>
      <c r="E34" s="39">
        <v>135</v>
      </c>
      <c r="F34" s="39">
        <v>265</v>
      </c>
      <c r="G34" s="39">
        <f>SUM(C34:F34)</f>
        <v>437</v>
      </c>
      <c r="H34" s="38"/>
      <c r="I34" s="37">
        <v>199</v>
      </c>
      <c r="J34" s="37">
        <v>19</v>
      </c>
      <c r="K34" s="39">
        <f>SUM(I34:J34)</f>
        <v>218</v>
      </c>
      <c r="L34" s="14"/>
      <c r="N34" s="14"/>
      <c r="O34" s="14"/>
      <c r="P34" s="14"/>
    </row>
    <row r="35" spans="1:16" ht="18" customHeight="1" x14ac:dyDescent="0.25">
      <c r="A35" s="31" t="s">
        <v>65</v>
      </c>
      <c r="B35" s="63"/>
      <c r="C35" s="40">
        <v>14</v>
      </c>
      <c r="D35" s="41">
        <v>24</v>
      </c>
      <c r="E35" s="41">
        <v>6</v>
      </c>
      <c r="F35" s="41">
        <v>-105</v>
      </c>
      <c r="G35" s="41">
        <f>SUM(C35:F35)</f>
        <v>-61</v>
      </c>
      <c r="H35" s="38"/>
      <c r="I35" s="37">
        <v>-31</v>
      </c>
      <c r="J35" s="37">
        <v>25</v>
      </c>
      <c r="K35" s="41">
        <f>SUM(I35:J35)</f>
        <v>-6</v>
      </c>
      <c r="L35" s="14"/>
      <c r="N35" s="14"/>
      <c r="O35" s="14"/>
      <c r="P35" s="14"/>
    </row>
    <row r="36" spans="1:16" ht="18" customHeight="1" x14ac:dyDescent="0.25">
      <c r="A36" s="42" t="s">
        <v>66</v>
      </c>
      <c r="B36" s="63"/>
      <c r="C36" s="37">
        <f>SUM(C34:C35)</f>
        <v>34</v>
      </c>
      <c r="D36" s="39">
        <f>SUM(D34:D35)</f>
        <v>41</v>
      </c>
      <c r="E36" s="39">
        <f>SUM(E34:E35)</f>
        <v>141</v>
      </c>
      <c r="F36" s="39">
        <f>SUM(F34:F35)</f>
        <v>160</v>
      </c>
      <c r="G36" s="39">
        <f>SUM(G34:G35)</f>
        <v>376</v>
      </c>
      <c r="H36" s="38"/>
      <c r="I36" s="54">
        <f>SUM(I34:I35)</f>
        <v>168</v>
      </c>
      <c r="J36" s="54">
        <f>SUM(J34:J35)</f>
        <v>44</v>
      </c>
      <c r="K36" s="39">
        <f>SUM(K34:K35)</f>
        <v>212</v>
      </c>
      <c r="L36" s="14"/>
      <c r="N36" s="14"/>
      <c r="O36" s="14"/>
      <c r="P36" s="14"/>
    </row>
    <row r="37" spans="1:16" ht="15" customHeight="1" x14ac:dyDescent="0.25">
      <c r="A37" s="64"/>
      <c r="B37" s="14"/>
      <c r="C37" s="58"/>
      <c r="D37" s="59"/>
      <c r="E37" s="59"/>
      <c r="F37" s="59"/>
      <c r="G37" s="59"/>
      <c r="H37" s="60"/>
      <c r="I37" s="61"/>
      <c r="J37" s="61"/>
      <c r="K37" s="65"/>
      <c r="L37" s="14"/>
      <c r="N37" s="14"/>
      <c r="O37" s="14"/>
      <c r="P37" s="14"/>
    </row>
    <row r="38" spans="1:16" ht="18" customHeight="1" x14ac:dyDescent="0.25">
      <c r="A38" s="30" t="s">
        <v>67</v>
      </c>
      <c r="B38" s="14"/>
      <c r="C38" s="37">
        <f>C31-C36</f>
        <v>-50</v>
      </c>
      <c r="D38" s="39">
        <f>D31-D36</f>
        <v>-153</v>
      </c>
      <c r="E38" s="39">
        <f>E31-E36</f>
        <v>-599</v>
      </c>
      <c r="F38" s="39">
        <f>F31-F36</f>
        <v>-28</v>
      </c>
      <c r="G38" s="39">
        <f>G31-G36</f>
        <v>-830</v>
      </c>
      <c r="H38" s="66"/>
      <c r="I38" s="37">
        <v>356</v>
      </c>
      <c r="J38" s="37">
        <v>96</v>
      </c>
      <c r="K38" s="39">
        <f>SUM(I38:J38)</f>
        <v>452</v>
      </c>
      <c r="L38" s="14"/>
      <c r="N38" s="14"/>
      <c r="O38" s="14"/>
      <c r="P38" s="14"/>
    </row>
    <row r="39" spans="1:16" ht="18" customHeight="1" x14ac:dyDescent="0.25">
      <c r="A39" s="30" t="s">
        <v>68</v>
      </c>
      <c r="B39" s="67"/>
      <c r="C39" s="37">
        <v>-4907</v>
      </c>
      <c r="D39" s="39">
        <v>14</v>
      </c>
      <c r="E39" s="39">
        <v>0</v>
      </c>
      <c r="F39" s="39">
        <v>0</v>
      </c>
      <c r="G39" s="39">
        <f>SUM(C39:F39)</f>
        <v>-4893</v>
      </c>
      <c r="H39" s="68"/>
      <c r="I39" s="37">
        <v>0</v>
      </c>
      <c r="J39" s="37">
        <v>0</v>
      </c>
      <c r="K39" s="41">
        <f>SUM(I39:J39)</f>
        <v>0</v>
      </c>
      <c r="L39" s="14"/>
      <c r="N39" s="14"/>
      <c r="O39" s="14"/>
      <c r="P39" s="14"/>
    </row>
    <row r="40" spans="1:16" ht="18" customHeight="1" x14ac:dyDescent="0.25">
      <c r="A40" s="30" t="s">
        <v>69</v>
      </c>
      <c r="B40" s="67"/>
      <c r="C40" s="69">
        <f>SUM(C38:C39)</f>
        <v>-4957</v>
      </c>
      <c r="D40" s="69">
        <f>SUM(D38:D39)</f>
        <v>-139</v>
      </c>
      <c r="E40" s="69">
        <f>SUM(E38:E39)</f>
        <v>-599</v>
      </c>
      <c r="F40" s="69">
        <f>SUM(F38:F39)</f>
        <v>-28</v>
      </c>
      <c r="G40" s="69">
        <f>SUM(G38:G39)</f>
        <v>-5723</v>
      </c>
      <c r="H40" s="70"/>
      <c r="I40" s="69">
        <f>SUM(I38:I39)</f>
        <v>356</v>
      </c>
      <c r="J40" s="69">
        <f>SUM(J38:J39)</f>
        <v>96</v>
      </c>
      <c r="K40" s="71">
        <f>SUM(K38:K39)</f>
        <v>452</v>
      </c>
      <c r="L40" s="14"/>
      <c r="N40" s="14"/>
      <c r="O40" s="14"/>
      <c r="P40" s="14"/>
    </row>
    <row r="41" spans="1:16" ht="18" customHeight="1" x14ac:dyDescent="0.25">
      <c r="A41" s="72" t="s">
        <v>70</v>
      </c>
      <c r="B41" s="67"/>
      <c r="C41" s="73">
        <f>C36/C31</f>
        <v>-2.125</v>
      </c>
      <c r="D41" s="74">
        <f>D36/D31</f>
        <v>-0.36607142857142855</v>
      </c>
      <c r="E41" s="74">
        <f>E36/E31</f>
        <v>-0.30786026200873362</v>
      </c>
      <c r="F41" s="74">
        <f>F36/F31</f>
        <v>1.2121212121212122</v>
      </c>
      <c r="G41" s="74">
        <f>G36/G31</f>
        <v>-0.82819383259911894</v>
      </c>
      <c r="H41" s="75"/>
      <c r="I41" s="73">
        <f>I36/I31</f>
        <v>0.32061068702290074</v>
      </c>
      <c r="J41" s="73">
        <f>J36/J31</f>
        <v>0.31428571428571428</v>
      </c>
      <c r="K41" s="76">
        <f>K36/K31</f>
        <v>0.31927710843373491</v>
      </c>
      <c r="L41" s="14"/>
      <c r="N41" s="14"/>
      <c r="O41" s="14"/>
      <c r="P41" s="14"/>
    </row>
    <row r="42" spans="1:16" ht="15" customHeight="1" x14ac:dyDescent="0.25">
      <c r="A42" s="67"/>
      <c r="B42" s="14"/>
      <c r="C42" s="48"/>
      <c r="D42" s="48"/>
      <c r="E42" s="48"/>
      <c r="F42" s="48"/>
      <c r="G42" s="34"/>
      <c r="H42" s="48"/>
      <c r="I42" s="48"/>
      <c r="J42" s="77"/>
      <c r="K42" s="48"/>
      <c r="L42" s="14"/>
      <c r="N42" s="14"/>
      <c r="O42" s="14"/>
      <c r="P42" s="14"/>
    </row>
    <row r="43" spans="1:16" ht="18" customHeight="1" x14ac:dyDescent="0.25">
      <c r="A43" s="78" t="s">
        <v>71</v>
      </c>
      <c r="B43" s="14"/>
      <c r="C43" s="79"/>
      <c r="D43" s="79"/>
      <c r="E43" s="79"/>
      <c r="F43" s="79"/>
      <c r="G43" s="15"/>
      <c r="H43" s="14"/>
      <c r="I43" s="15"/>
      <c r="J43" s="80"/>
      <c r="K43" s="81"/>
      <c r="L43" s="14"/>
      <c r="N43" s="14"/>
      <c r="O43" s="14"/>
      <c r="P43" s="14"/>
    </row>
    <row r="44" spans="1:16" ht="18" customHeight="1" x14ac:dyDescent="0.25">
      <c r="A44" s="82" t="s">
        <v>72</v>
      </c>
      <c r="B44" s="14"/>
      <c r="C44" s="27"/>
      <c r="D44" s="27"/>
      <c r="E44" s="27"/>
      <c r="F44" s="27"/>
      <c r="G44" s="26"/>
      <c r="H44" s="14"/>
      <c r="I44" s="26"/>
      <c r="J44" s="28"/>
      <c r="K44" s="29"/>
      <c r="L44" s="14"/>
      <c r="N44" s="14"/>
      <c r="O44" s="14"/>
      <c r="P44" s="14"/>
    </row>
    <row r="45" spans="1:16" ht="18" customHeight="1" x14ac:dyDescent="0.25">
      <c r="A45" s="42" t="s">
        <v>73</v>
      </c>
      <c r="B45" s="14"/>
      <c r="C45" s="83">
        <v>849</v>
      </c>
      <c r="D45" s="84">
        <v>850</v>
      </c>
      <c r="E45" s="84">
        <v>850</v>
      </c>
      <c r="F45" s="36">
        <v>850</v>
      </c>
      <c r="G45" s="37">
        <v>850</v>
      </c>
      <c r="H45" s="38"/>
      <c r="I45" s="85">
        <v>851</v>
      </c>
      <c r="J45" s="85">
        <v>854</v>
      </c>
      <c r="K45" s="86">
        <v>853</v>
      </c>
      <c r="L45" s="14"/>
      <c r="N45" s="14"/>
      <c r="O45" s="14"/>
      <c r="P45" s="14"/>
    </row>
    <row r="46" spans="1:16" ht="18" customHeight="1" x14ac:dyDescent="0.25">
      <c r="A46" s="42" t="s">
        <v>67</v>
      </c>
      <c r="B46" s="14"/>
      <c r="C46" s="87">
        <v>-0.06</v>
      </c>
      <c r="D46" s="88">
        <v>-0.18</v>
      </c>
      <c r="E46" s="88">
        <v>-0.7</v>
      </c>
      <c r="F46" s="87">
        <v>-0.03</v>
      </c>
      <c r="G46" s="88">
        <v>-0.97</v>
      </c>
      <c r="H46" s="89"/>
      <c r="I46" s="88">
        <v>0.42</v>
      </c>
      <c r="J46" s="88">
        <v>0.11</v>
      </c>
      <c r="K46" s="90">
        <v>0.53</v>
      </c>
      <c r="L46" s="14"/>
      <c r="N46" s="14"/>
      <c r="O46" s="14"/>
      <c r="P46" s="14"/>
    </row>
    <row r="47" spans="1:16" ht="18" customHeight="1" x14ac:dyDescent="0.25">
      <c r="A47" s="42" t="s">
        <v>68</v>
      </c>
      <c r="B47" s="14"/>
      <c r="C47" s="87">
        <v>-5.78</v>
      </c>
      <c r="D47" s="88">
        <v>0.02</v>
      </c>
      <c r="E47" s="91">
        <v>0</v>
      </c>
      <c r="F47" s="92">
        <v>0</v>
      </c>
      <c r="G47" s="88">
        <v>-5.76</v>
      </c>
      <c r="H47" s="89"/>
      <c r="I47" s="91">
        <v>0</v>
      </c>
      <c r="J47" s="91">
        <v>0</v>
      </c>
      <c r="K47" s="93">
        <v>0</v>
      </c>
      <c r="L47" s="14"/>
      <c r="N47" s="14"/>
      <c r="O47" s="14"/>
      <c r="P47" s="14"/>
    </row>
    <row r="48" spans="1:16" ht="18" customHeight="1" x14ac:dyDescent="0.25">
      <c r="A48" s="94" t="s">
        <v>69</v>
      </c>
      <c r="B48" s="14"/>
      <c r="C48" s="87">
        <v>-5.84</v>
      </c>
      <c r="D48" s="88">
        <v>-0.16</v>
      </c>
      <c r="E48" s="88">
        <v>-0.7</v>
      </c>
      <c r="F48" s="87">
        <v>-0.03</v>
      </c>
      <c r="G48" s="88">
        <v>-6.73</v>
      </c>
      <c r="H48" s="89"/>
      <c r="I48" s="88">
        <v>0.42</v>
      </c>
      <c r="J48" s="88">
        <v>0.11</v>
      </c>
      <c r="K48" s="90">
        <v>0.53</v>
      </c>
      <c r="L48" s="14"/>
      <c r="N48" s="14"/>
      <c r="O48" s="14"/>
      <c r="P48" s="14"/>
    </row>
    <row r="49" spans="1:16" ht="18" customHeight="1" x14ac:dyDescent="0.25">
      <c r="A49" s="82" t="s">
        <v>74</v>
      </c>
      <c r="B49" s="14"/>
      <c r="C49" s="27"/>
      <c r="D49" s="26"/>
      <c r="E49" s="26"/>
      <c r="F49" s="27"/>
      <c r="G49" s="26"/>
      <c r="H49" s="14"/>
      <c r="I49" s="28"/>
      <c r="J49" s="28"/>
      <c r="K49" s="95"/>
      <c r="L49" s="14"/>
      <c r="N49" s="14"/>
      <c r="O49" s="14"/>
      <c r="P49" s="14"/>
    </row>
    <row r="50" spans="1:16" ht="18" customHeight="1" x14ac:dyDescent="0.25">
      <c r="A50" s="42" t="s">
        <v>73</v>
      </c>
      <c r="B50" s="14"/>
      <c r="C50" s="83">
        <v>849</v>
      </c>
      <c r="D50" s="37">
        <v>850</v>
      </c>
      <c r="E50" s="37">
        <v>850</v>
      </c>
      <c r="F50" s="36">
        <v>850</v>
      </c>
      <c r="G50" s="37">
        <v>850</v>
      </c>
      <c r="H50" s="38"/>
      <c r="I50" s="37">
        <v>852</v>
      </c>
      <c r="J50" s="37">
        <v>855</v>
      </c>
      <c r="K50" s="39">
        <v>854</v>
      </c>
      <c r="L50" s="14"/>
      <c r="N50" s="14"/>
      <c r="O50" s="14"/>
      <c r="P50" s="14"/>
    </row>
    <row r="51" spans="1:16" ht="18" customHeight="1" x14ac:dyDescent="0.25">
      <c r="A51" s="42" t="s">
        <v>67</v>
      </c>
      <c r="B51" s="14"/>
      <c r="C51" s="87">
        <v>-0.06</v>
      </c>
      <c r="D51" s="88">
        <v>-0.18</v>
      </c>
      <c r="E51" s="88">
        <v>-0.7</v>
      </c>
      <c r="F51" s="87">
        <v>-0.03</v>
      </c>
      <c r="G51" s="88">
        <v>-0.97</v>
      </c>
      <c r="H51" s="89"/>
      <c r="I51" s="88">
        <v>0.42</v>
      </c>
      <c r="J51" s="88">
        <v>0.11</v>
      </c>
      <c r="K51" s="90">
        <v>0.53</v>
      </c>
      <c r="L51" s="14"/>
      <c r="N51" s="14"/>
      <c r="O51" s="14"/>
      <c r="P51" s="14"/>
    </row>
    <row r="52" spans="1:16" ht="18" customHeight="1" x14ac:dyDescent="0.25">
      <c r="A52" s="42" t="s">
        <v>68</v>
      </c>
      <c r="B52" s="14"/>
      <c r="C52" s="87">
        <v>-5.78</v>
      </c>
      <c r="D52" s="88">
        <v>0.02</v>
      </c>
      <c r="E52" s="91">
        <v>0</v>
      </c>
      <c r="F52" s="92">
        <v>0</v>
      </c>
      <c r="G52" s="88">
        <v>-5.76</v>
      </c>
      <c r="H52" s="89"/>
      <c r="I52" s="91">
        <v>0</v>
      </c>
      <c r="J52" s="91">
        <v>0</v>
      </c>
      <c r="K52" s="93">
        <v>0</v>
      </c>
      <c r="L52" s="14"/>
      <c r="N52" s="14"/>
      <c r="O52" s="14"/>
      <c r="P52" s="14"/>
    </row>
    <row r="53" spans="1:16" ht="18" customHeight="1" x14ac:dyDescent="0.25">
      <c r="A53" s="96" t="s">
        <v>69</v>
      </c>
      <c r="B53" s="14"/>
      <c r="C53" s="97">
        <v>-5.84</v>
      </c>
      <c r="D53" s="98">
        <v>-0.16</v>
      </c>
      <c r="E53" s="98">
        <v>-0.7</v>
      </c>
      <c r="F53" s="97">
        <v>-0.03</v>
      </c>
      <c r="G53" s="98">
        <v>-6.73</v>
      </c>
      <c r="H53" s="89"/>
      <c r="I53" s="98">
        <v>0.42</v>
      </c>
      <c r="J53" s="98">
        <v>0.11</v>
      </c>
      <c r="K53" s="99">
        <v>0.53</v>
      </c>
      <c r="L53" s="14"/>
      <c r="N53" s="14"/>
      <c r="O53" s="14"/>
      <c r="P53" s="14"/>
    </row>
    <row r="54" spans="1:16" ht="15" customHeight="1" x14ac:dyDescent="0.25">
      <c r="A54" s="67"/>
      <c r="B54" s="14"/>
      <c r="C54" s="100"/>
      <c r="D54" s="100"/>
      <c r="E54" s="100"/>
      <c r="F54" s="100"/>
      <c r="G54" s="101"/>
      <c r="H54" s="101"/>
      <c r="I54" s="102"/>
      <c r="J54" s="102"/>
      <c r="K54" s="103"/>
      <c r="L54" s="14"/>
      <c r="N54" s="14"/>
      <c r="O54" s="14"/>
      <c r="P54" s="14"/>
    </row>
    <row r="55" spans="1:16" ht="18" customHeight="1" x14ac:dyDescent="0.25">
      <c r="A55" s="104" t="s">
        <v>75</v>
      </c>
      <c r="B55" s="14"/>
      <c r="C55" s="105">
        <v>0.05</v>
      </c>
      <c r="D55" s="105">
        <v>0.05</v>
      </c>
      <c r="E55" s="105">
        <v>0.05</v>
      </c>
      <c r="F55" s="105">
        <v>0.05</v>
      </c>
      <c r="G55" s="106">
        <v>0.2</v>
      </c>
      <c r="H55" s="70"/>
      <c r="I55" s="105">
        <v>0.05</v>
      </c>
      <c r="J55" s="105">
        <v>0.05</v>
      </c>
      <c r="K55" s="106">
        <v>0.1</v>
      </c>
      <c r="L55" s="14"/>
      <c r="N55" s="14"/>
      <c r="O55" s="14"/>
      <c r="P55" s="14"/>
    </row>
    <row r="56" spans="1:16" ht="15" customHeight="1" x14ac:dyDescent="0.25">
      <c r="A56" s="107"/>
      <c r="B56" s="14"/>
      <c r="C56" s="70"/>
      <c r="D56" s="70"/>
      <c r="E56" s="70"/>
      <c r="F56" s="70"/>
      <c r="G56" s="70"/>
      <c r="H56" s="70"/>
      <c r="I56" s="70"/>
      <c r="J56" s="70"/>
      <c r="K56" s="70"/>
      <c r="L56" s="70"/>
      <c r="M56" s="108"/>
      <c r="N56" s="70"/>
      <c r="O56" s="14"/>
      <c r="P56" s="14"/>
    </row>
    <row r="57" spans="1:16" ht="30.95" customHeight="1" x14ac:dyDescent="0.25">
      <c r="A57" s="415" t="s">
        <v>76</v>
      </c>
      <c r="B57" s="407"/>
      <c r="C57" s="407"/>
      <c r="D57" s="407"/>
      <c r="E57" s="407"/>
      <c r="F57" s="407"/>
      <c r="G57" s="407"/>
      <c r="H57" s="407"/>
      <c r="I57" s="416"/>
      <c r="J57" s="407"/>
      <c r="K57" s="109"/>
      <c r="L57" s="110"/>
      <c r="M57" s="108"/>
      <c r="N57" s="110"/>
      <c r="O57" s="108"/>
      <c r="P57" s="67"/>
    </row>
    <row r="58" spans="1:16" ht="15" customHeight="1" x14ac:dyDescent="0.25">
      <c r="A58" s="415" t="s">
        <v>77</v>
      </c>
      <c r="B58" s="407"/>
      <c r="C58" s="407"/>
      <c r="D58" s="407"/>
      <c r="E58" s="407"/>
      <c r="F58" s="407"/>
      <c r="G58" s="407"/>
      <c r="H58" s="407"/>
      <c r="I58" s="416"/>
      <c r="J58" s="407"/>
      <c r="K58" s="407"/>
      <c r="L58" s="110"/>
      <c r="M58" s="108"/>
      <c r="N58" s="110"/>
      <c r="O58" s="108"/>
      <c r="P58" s="67"/>
    </row>
    <row r="59" spans="1:16" ht="15" customHeight="1" x14ac:dyDescent="0.25">
      <c r="A59" s="407"/>
      <c r="B59" s="417"/>
      <c r="C59" s="417"/>
      <c r="D59" s="417"/>
      <c r="E59" s="417"/>
      <c r="F59" s="417"/>
      <c r="G59" s="417"/>
      <c r="H59" s="417"/>
      <c r="I59" s="416"/>
      <c r="J59" s="417"/>
      <c r="K59" s="418"/>
      <c r="L59" s="110"/>
      <c r="M59" s="108"/>
      <c r="N59" s="110"/>
      <c r="O59" s="108"/>
      <c r="P59" s="67"/>
    </row>
    <row r="60" spans="1:16" ht="15" customHeight="1" x14ac:dyDescent="0.25">
      <c r="A60" s="415" t="s">
        <v>78</v>
      </c>
      <c r="B60" s="407"/>
      <c r="C60" s="407"/>
      <c r="D60" s="407"/>
      <c r="E60" s="407"/>
      <c r="F60" s="407"/>
      <c r="G60" s="407"/>
      <c r="H60" s="407"/>
      <c r="I60" s="416"/>
      <c r="J60" s="407"/>
      <c r="K60" s="109"/>
      <c r="L60" s="110"/>
      <c r="M60" s="108"/>
      <c r="N60" s="110"/>
      <c r="O60" s="108"/>
      <c r="P60" s="67"/>
    </row>
    <row r="61" spans="1:16" ht="15" customHeight="1" x14ac:dyDescent="0.25">
      <c r="A61" s="416"/>
      <c r="B61" s="407"/>
      <c r="C61" s="407"/>
      <c r="D61" s="407"/>
      <c r="E61" s="407"/>
      <c r="F61" s="407"/>
      <c r="G61" s="407"/>
      <c r="H61" s="407"/>
      <c r="I61" s="416"/>
      <c r="J61" s="407"/>
      <c r="K61" s="109"/>
      <c r="L61" s="110"/>
      <c r="M61" s="108"/>
      <c r="N61" s="110"/>
      <c r="O61" s="108"/>
      <c r="P61" s="67"/>
    </row>
  </sheetData>
  <mergeCells count="5">
    <mergeCell ref="A1:K1"/>
    <mergeCell ref="A2:K2"/>
    <mergeCell ref="A57:J57"/>
    <mergeCell ref="A58:K59"/>
    <mergeCell ref="A60:J61"/>
  </mergeCells>
  <pageMargins left="0.7" right="0.7" top="0.75" bottom="0.75" header="0.3" footer="0.3"/>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opLeftCell="A25" workbookViewId="0">
      <selection activeCell="A24" sqref="A24"/>
    </sheetView>
  </sheetViews>
  <sheetFormatPr defaultColWidth="21.5" defaultRowHeight="12.75" x14ac:dyDescent="0.2"/>
  <cols>
    <col min="1" max="1" width="115.5" customWidth="1"/>
    <col min="2" max="2" width="4.33203125" customWidth="1"/>
    <col min="3" max="6" width="19.83203125" customWidth="1"/>
    <col min="7" max="7" width="5.33203125" customWidth="1"/>
    <col min="8" max="9" width="19.83203125" customWidth="1"/>
    <col min="10" max="11" width="12.1640625" customWidth="1"/>
  </cols>
  <sheetData>
    <row r="1" spans="1:11" ht="20.100000000000001" customHeight="1" x14ac:dyDescent="0.3">
      <c r="A1" s="412" t="s">
        <v>79</v>
      </c>
      <c r="B1" s="413"/>
      <c r="C1" s="407"/>
      <c r="D1" s="407"/>
      <c r="E1" s="407"/>
      <c r="F1" s="413"/>
      <c r="G1" s="413"/>
      <c r="H1" s="413"/>
      <c r="I1" s="413"/>
      <c r="J1" s="13"/>
    </row>
    <row r="2" spans="1:11" ht="20.100000000000001" customHeight="1" x14ac:dyDescent="0.3">
      <c r="A2" s="412" t="s">
        <v>30</v>
      </c>
      <c r="B2" s="413"/>
      <c r="C2" s="407"/>
      <c r="D2" s="407"/>
      <c r="E2" s="407"/>
      <c r="F2" s="413"/>
      <c r="G2" s="413"/>
      <c r="H2" s="413"/>
      <c r="I2" s="413"/>
      <c r="J2" s="13"/>
    </row>
    <row r="3" spans="1:11" ht="15" customHeight="1" x14ac:dyDescent="0.2">
      <c r="A3" s="14"/>
      <c r="B3" s="14"/>
      <c r="C3" s="14"/>
      <c r="D3" s="14"/>
      <c r="E3" s="14"/>
      <c r="F3" s="14"/>
      <c r="G3" s="14"/>
      <c r="H3" s="14"/>
      <c r="I3" s="14"/>
      <c r="J3" s="14"/>
      <c r="K3" s="14"/>
    </row>
    <row r="4" spans="1:11" ht="18" customHeight="1" x14ac:dyDescent="0.25">
      <c r="A4" s="111"/>
      <c r="B4" s="67"/>
      <c r="C4" s="17" t="s">
        <v>80</v>
      </c>
      <c r="D4" s="19" t="s">
        <v>81</v>
      </c>
      <c r="E4" s="19" t="s">
        <v>82</v>
      </c>
      <c r="F4" s="19" t="s">
        <v>83</v>
      </c>
      <c r="G4" s="18"/>
      <c r="H4" s="17" t="s">
        <v>80</v>
      </c>
      <c r="I4" s="17" t="s">
        <v>81</v>
      </c>
      <c r="J4" s="14"/>
      <c r="K4" s="14"/>
    </row>
    <row r="5" spans="1:11" ht="18" customHeight="1" x14ac:dyDescent="0.25">
      <c r="A5" s="20" t="s">
        <v>84</v>
      </c>
      <c r="B5" s="67"/>
      <c r="C5" s="23" t="s">
        <v>38</v>
      </c>
      <c r="D5" s="25" t="s">
        <v>38</v>
      </c>
      <c r="E5" s="25" t="s">
        <v>38</v>
      </c>
      <c r="F5" s="25" t="s">
        <v>38</v>
      </c>
      <c r="G5" s="24" t="s">
        <v>37</v>
      </c>
      <c r="H5" s="23" t="s">
        <v>39</v>
      </c>
      <c r="I5" s="23" t="s">
        <v>39</v>
      </c>
      <c r="J5" s="14"/>
      <c r="K5" s="14"/>
    </row>
    <row r="6" spans="1:11" ht="15" customHeight="1" x14ac:dyDescent="0.25">
      <c r="A6" s="111"/>
      <c r="B6" s="67"/>
      <c r="C6" s="45"/>
      <c r="D6" s="112"/>
      <c r="E6" s="112"/>
      <c r="F6" s="112"/>
      <c r="G6" s="67"/>
      <c r="H6" s="45"/>
      <c r="I6" s="45"/>
      <c r="J6" s="14"/>
      <c r="K6" s="14"/>
    </row>
    <row r="7" spans="1:11" ht="18" customHeight="1" x14ac:dyDescent="0.25">
      <c r="A7" s="30" t="s">
        <v>85</v>
      </c>
      <c r="B7" s="67"/>
      <c r="C7" s="45"/>
      <c r="D7" s="112"/>
      <c r="E7" s="112"/>
      <c r="F7" s="112"/>
      <c r="G7" s="67"/>
      <c r="H7" s="45"/>
      <c r="I7" s="45"/>
      <c r="J7" s="14"/>
      <c r="K7" s="14"/>
    </row>
    <row r="8" spans="1:11" ht="18" customHeight="1" x14ac:dyDescent="0.25">
      <c r="A8" s="31" t="s">
        <v>86</v>
      </c>
      <c r="B8" s="67"/>
      <c r="C8" s="45"/>
      <c r="D8" s="112"/>
      <c r="E8" s="112"/>
      <c r="F8" s="112"/>
      <c r="G8" s="67"/>
      <c r="H8" s="45"/>
      <c r="I8" s="45"/>
      <c r="J8" s="14"/>
      <c r="K8" s="14"/>
    </row>
    <row r="9" spans="1:11" ht="18" customHeight="1" x14ac:dyDescent="0.25">
      <c r="A9" s="42" t="s">
        <v>87</v>
      </c>
      <c r="B9" s="67"/>
      <c r="C9" s="33">
        <v>2490</v>
      </c>
      <c r="D9" s="35">
        <v>2614</v>
      </c>
      <c r="E9" s="35">
        <v>1795</v>
      </c>
      <c r="F9" s="35">
        <v>563</v>
      </c>
      <c r="G9" s="34"/>
      <c r="H9" s="33">
        <v>1613</v>
      </c>
      <c r="I9" s="33">
        <v>1667</v>
      </c>
      <c r="J9" s="14"/>
      <c r="K9" s="14"/>
    </row>
    <row r="10" spans="1:11" ht="18" customHeight="1" x14ac:dyDescent="0.25">
      <c r="A10" s="42" t="s">
        <v>88</v>
      </c>
      <c r="B10" s="67"/>
      <c r="C10" s="37">
        <v>751</v>
      </c>
      <c r="D10" s="39">
        <v>767</v>
      </c>
      <c r="E10" s="39">
        <v>945</v>
      </c>
      <c r="F10" s="39">
        <v>1082</v>
      </c>
      <c r="G10" s="38"/>
      <c r="H10" s="37">
        <v>1100</v>
      </c>
      <c r="I10" s="37">
        <v>1176</v>
      </c>
      <c r="J10" s="14"/>
      <c r="K10" s="14"/>
    </row>
    <row r="11" spans="1:11" ht="18" customHeight="1" x14ac:dyDescent="0.25">
      <c r="A11" s="42" t="s">
        <v>89</v>
      </c>
      <c r="B11" s="67"/>
      <c r="C11" s="37">
        <v>0</v>
      </c>
      <c r="D11" s="39">
        <v>742</v>
      </c>
      <c r="E11" s="39">
        <v>745</v>
      </c>
      <c r="F11" s="39">
        <v>748</v>
      </c>
      <c r="G11" s="38"/>
      <c r="H11" s="37">
        <v>0</v>
      </c>
      <c r="I11" s="37">
        <v>0</v>
      </c>
      <c r="J11" s="14"/>
      <c r="K11" s="14"/>
    </row>
    <row r="12" spans="1:11" ht="18" customHeight="1" x14ac:dyDescent="0.25">
      <c r="A12" s="42" t="s">
        <v>90</v>
      </c>
      <c r="B12" s="67"/>
      <c r="C12" s="37">
        <v>145</v>
      </c>
      <c r="D12" s="39">
        <v>140</v>
      </c>
      <c r="E12" s="39">
        <v>132</v>
      </c>
      <c r="F12" s="39">
        <v>126</v>
      </c>
      <c r="G12" s="38"/>
      <c r="H12" s="37">
        <v>110</v>
      </c>
      <c r="I12" s="37">
        <v>117</v>
      </c>
      <c r="J12" s="14"/>
      <c r="K12" s="14"/>
    </row>
    <row r="13" spans="1:11" ht="18" customHeight="1" x14ac:dyDescent="0.25">
      <c r="A13" s="42" t="s">
        <v>91</v>
      </c>
      <c r="B13" s="67"/>
      <c r="C13" s="37">
        <v>134</v>
      </c>
      <c r="D13" s="39">
        <v>160</v>
      </c>
      <c r="E13" s="39">
        <v>62</v>
      </c>
      <c r="F13" s="39">
        <v>36</v>
      </c>
      <c r="G13" s="38"/>
      <c r="H13" s="37">
        <v>66</v>
      </c>
      <c r="I13" s="37">
        <v>92</v>
      </c>
      <c r="J13" s="14"/>
      <c r="K13" s="14"/>
    </row>
    <row r="14" spans="1:11" ht="18" customHeight="1" x14ac:dyDescent="0.25">
      <c r="A14" s="42" t="s">
        <v>92</v>
      </c>
      <c r="B14" s="67"/>
      <c r="C14" s="40">
        <v>223</v>
      </c>
      <c r="D14" s="41">
        <v>1</v>
      </c>
      <c r="E14" s="41">
        <v>11</v>
      </c>
      <c r="F14" s="41">
        <v>11</v>
      </c>
      <c r="G14" s="38"/>
      <c r="H14" s="40">
        <v>13</v>
      </c>
      <c r="I14" s="40">
        <v>35</v>
      </c>
      <c r="J14" s="14"/>
      <c r="K14" s="14"/>
    </row>
    <row r="15" spans="1:11" ht="18" customHeight="1" x14ac:dyDescent="0.25">
      <c r="A15" s="113" t="s">
        <v>93</v>
      </c>
      <c r="B15" s="67"/>
      <c r="C15" s="37">
        <f>SUM(C9:C14)</f>
        <v>3743</v>
      </c>
      <c r="D15" s="39">
        <f>SUM(D9:D14)</f>
        <v>4424</v>
      </c>
      <c r="E15" s="39">
        <f>SUM(E9:E14)</f>
        <v>3690</v>
      </c>
      <c r="F15" s="39">
        <f>SUM(F9:F14)</f>
        <v>2566</v>
      </c>
      <c r="G15" s="38"/>
      <c r="H15" s="37">
        <f>SUM(H9:H14)</f>
        <v>2902</v>
      </c>
      <c r="I15" s="37">
        <f>SUM(I9:I14)</f>
        <v>3087</v>
      </c>
      <c r="J15" s="14"/>
      <c r="K15" s="14"/>
    </row>
    <row r="16" spans="1:11" ht="15" customHeight="1" x14ac:dyDescent="0.25">
      <c r="A16" s="114"/>
      <c r="B16" s="67"/>
      <c r="C16" s="115"/>
      <c r="D16" s="116"/>
      <c r="E16" s="116"/>
      <c r="F16" s="116"/>
      <c r="G16" s="117"/>
      <c r="H16" s="115"/>
      <c r="I16" s="118"/>
      <c r="J16" s="14"/>
      <c r="K16" s="14"/>
    </row>
    <row r="17" spans="1:11" ht="18" customHeight="1" x14ac:dyDescent="0.25">
      <c r="A17" s="31" t="s">
        <v>94</v>
      </c>
      <c r="B17" s="67"/>
      <c r="C17" s="37">
        <v>906</v>
      </c>
      <c r="D17" s="39">
        <v>821</v>
      </c>
      <c r="E17" s="39">
        <v>836</v>
      </c>
      <c r="F17" s="39">
        <v>847</v>
      </c>
      <c r="G17" s="38"/>
      <c r="H17" s="37">
        <v>806</v>
      </c>
      <c r="I17" s="37">
        <v>788</v>
      </c>
      <c r="J17" s="14"/>
      <c r="K17" s="14"/>
    </row>
    <row r="18" spans="1:11" ht="18" customHeight="1" x14ac:dyDescent="0.25">
      <c r="A18" s="31" t="s">
        <v>95</v>
      </c>
      <c r="B18" s="67"/>
      <c r="C18" s="37">
        <v>16533</v>
      </c>
      <c r="D18" s="39">
        <v>18337</v>
      </c>
      <c r="E18" s="39">
        <v>17645</v>
      </c>
      <c r="F18" s="39">
        <v>17665</v>
      </c>
      <c r="G18" s="38"/>
      <c r="H18" s="37">
        <v>16931</v>
      </c>
      <c r="I18" s="37">
        <v>16881</v>
      </c>
      <c r="J18" s="14"/>
      <c r="K18" s="14"/>
    </row>
    <row r="19" spans="1:11" ht="18" customHeight="1" x14ac:dyDescent="0.25">
      <c r="A19" s="31" t="s">
        <v>96</v>
      </c>
      <c r="B19" s="67"/>
      <c r="C19" s="37">
        <v>115</v>
      </c>
      <c r="D19" s="39">
        <v>115</v>
      </c>
      <c r="E19" s="39">
        <v>115</v>
      </c>
      <c r="F19" s="39">
        <v>115</v>
      </c>
      <c r="G19" s="38"/>
      <c r="H19" s="37">
        <v>98</v>
      </c>
      <c r="I19" s="37">
        <v>98</v>
      </c>
      <c r="J19" s="14"/>
      <c r="K19" s="14"/>
    </row>
    <row r="20" spans="1:11" ht="18" customHeight="1" x14ac:dyDescent="0.25">
      <c r="A20" s="31" t="s">
        <v>97</v>
      </c>
      <c r="B20" s="67"/>
      <c r="C20" s="37">
        <v>698</v>
      </c>
      <c r="D20" s="39">
        <v>543</v>
      </c>
      <c r="E20" s="39">
        <v>607</v>
      </c>
      <c r="F20" s="39">
        <v>764</v>
      </c>
      <c r="G20" s="38"/>
      <c r="H20" s="37">
        <v>849</v>
      </c>
      <c r="I20" s="37">
        <v>860</v>
      </c>
      <c r="J20" s="14"/>
      <c r="K20" s="14"/>
    </row>
    <row r="21" spans="1:11" ht="18" customHeight="1" x14ac:dyDescent="0.25">
      <c r="A21" s="31" t="s">
        <v>98</v>
      </c>
      <c r="B21" s="67"/>
      <c r="C21" s="37">
        <v>2542</v>
      </c>
      <c r="D21" s="39">
        <v>1</v>
      </c>
      <c r="E21" s="39">
        <v>54</v>
      </c>
      <c r="F21" s="39">
        <v>55</v>
      </c>
      <c r="G21" s="34"/>
      <c r="H21" s="37">
        <v>48</v>
      </c>
      <c r="I21" s="37">
        <v>157</v>
      </c>
      <c r="J21" s="14"/>
      <c r="K21" s="14"/>
    </row>
    <row r="22" spans="1:11" ht="18" customHeight="1" x14ac:dyDescent="0.25">
      <c r="A22" s="42" t="s">
        <v>99</v>
      </c>
      <c r="B22" s="67"/>
      <c r="C22" s="44">
        <f>SUM(C15:C21)</f>
        <v>24537</v>
      </c>
      <c r="D22" s="119">
        <f>SUM(D15:D21)</f>
        <v>24241</v>
      </c>
      <c r="E22" s="119">
        <f>SUM(E15:E21)</f>
        <v>22947</v>
      </c>
      <c r="F22" s="119">
        <f>SUM(F15:F21)</f>
        <v>22012</v>
      </c>
      <c r="G22" s="34"/>
      <c r="H22" s="120">
        <f>SUM(H15:H21)</f>
        <v>21634</v>
      </c>
      <c r="I22" s="120">
        <f>SUM(I15:I21)</f>
        <v>21871</v>
      </c>
      <c r="J22" s="14"/>
      <c r="K22" s="14"/>
    </row>
    <row r="23" spans="1:11" ht="15" customHeight="1" x14ac:dyDescent="0.25">
      <c r="A23" s="114"/>
      <c r="B23" s="67"/>
      <c r="C23" s="111"/>
      <c r="D23" s="121"/>
      <c r="E23" s="121"/>
      <c r="F23" s="121"/>
      <c r="G23" s="67"/>
      <c r="H23" s="122"/>
      <c r="I23" s="123"/>
      <c r="J23" s="14"/>
      <c r="K23" s="14"/>
    </row>
    <row r="24" spans="1:11" ht="18" customHeight="1" x14ac:dyDescent="0.25">
      <c r="A24" s="30" t="s">
        <v>100</v>
      </c>
      <c r="B24" s="67"/>
      <c r="C24" s="45"/>
      <c r="D24" s="112"/>
      <c r="E24" s="112"/>
      <c r="F24" s="112"/>
      <c r="G24" s="67"/>
      <c r="H24" s="122"/>
      <c r="I24" s="123"/>
      <c r="J24" s="14"/>
      <c r="K24" s="14"/>
    </row>
    <row r="25" spans="1:11" ht="18" customHeight="1" x14ac:dyDescent="0.25">
      <c r="A25" s="31" t="s">
        <v>101</v>
      </c>
      <c r="B25" s="67"/>
      <c r="C25" s="45"/>
      <c r="D25" s="112"/>
      <c r="E25" s="112"/>
      <c r="F25" s="112"/>
      <c r="G25" s="67"/>
      <c r="H25" s="122"/>
      <c r="I25" s="123"/>
      <c r="J25" s="14"/>
      <c r="K25" s="14"/>
    </row>
    <row r="26" spans="1:11" ht="18" customHeight="1" x14ac:dyDescent="0.25">
      <c r="A26" s="42" t="s">
        <v>102</v>
      </c>
      <c r="B26" s="67"/>
      <c r="C26" s="33">
        <v>1081</v>
      </c>
      <c r="D26" s="35">
        <v>1158</v>
      </c>
      <c r="E26" s="35">
        <v>1313</v>
      </c>
      <c r="F26" s="35">
        <v>1395</v>
      </c>
      <c r="G26" s="34"/>
      <c r="H26" s="33">
        <v>1335</v>
      </c>
      <c r="I26" s="33">
        <v>1428</v>
      </c>
      <c r="J26" s="14"/>
      <c r="K26" s="14"/>
    </row>
    <row r="27" spans="1:11" ht="18" customHeight="1" x14ac:dyDescent="0.25">
      <c r="A27" s="42" t="s">
        <v>103</v>
      </c>
      <c r="B27" s="67"/>
      <c r="C27" s="37">
        <v>70</v>
      </c>
      <c r="D27" s="39">
        <v>92</v>
      </c>
      <c r="E27" s="39">
        <v>99</v>
      </c>
      <c r="F27" s="39">
        <v>108</v>
      </c>
      <c r="G27" s="38"/>
      <c r="H27" s="37">
        <v>85</v>
      </c>
      <c r="I27" s="37">
        <v>109</v>
      </c>
      <c r="J27" s="14"/>
      <c r="K27" s="14"/>
    </row>
    <row r="28" spans="1:11" ht="18" customHeight="1" x14ac:dyDescent="0.25">
      <c r="A28" s="42" t="s">
        <v>104</v>
      </c>
      <c r="B28" s="67"/>
      <c r="C28" s="37">
        <v>81</v>
      </c>
      <c r="D28" s="39">
        <v>78</v>
      </c>
      <c r="E28" s="39">
        <v>162</v>
      </c>
      <c r="F28" s="39">
        <v>177</v>
      </c>
      <c r="G28" s="38"/>
      <c r="H28" s="37">
        <v>128</v>
      </c>
      <c r="I28" s="37">
        <v>99</v>
      </c>
      <c r="J28" s="14"/>
      <c r="K28" s="14"/>
    </row>
    <row r="29" spans="1:11" ht="18" customHeight="1" x14ac:dyDescent="0.25">
      <c r="A29" s="42" t="s">
        <v>105</v>
      </c>
      <c r="B29" s="67"/>
      <c r="C29" s="37">
        <v>1541</v>
      </c>
      <c r="D29" s="39">
        <v>548</v>
      </c>
      <c r="E29" s="39">
        <v>0</v>
      </c>
      <c r="F29" s="39">
        <v>0</v>
      </c>
      <c r="G29" s="38"/>
      <c r="H29" s="37">
        <v>0</v>
      </c>
      <c r="I29" s="37">
        <v>0</v>
      </c>
      <c r="J29" s="14"/>
      <c r="K29" s="14"/>
    </row>
    <row r="30" spans="1:11" ht="18" customHeight="1" x14ac:dyDescent="0.25">
      <c r="A30" s="42" t="s">
        <v>106</v>
      </c>
      <c r="B30" s="67"/>
      <c r="C30" s="37">
        <v>222</v>
      </c>
      <c r="D30" s="39">
        <v>206</v>
      </c>
      <c r="E30" s="39">
        <v>188</v>
      </c>
      <c r="F30" s="39">
        <v>288</v>
      </c>
      <c r="G30" s="38"/>
      <c r="H30" s="37">
        <v>359</v>
      </c>
      <c r="I30" s="37">
        <v>405</v>
      </c>
      <c r="J30" s="14"/>
      <c r="K30" s="14"/>
    </row>
    <row r="31" spans="1:11" ht="18" customHeight="1" x14ac:dyDescent="0.25">
      <c r="A31" s="42" t="s">
        <v>107</v>
      </c>
      <c r="B31" s="67"/>
      <c r="C31" s="40">
        <v>104</v>
      </c>
      <c r="D31" s="41">
        <v>0</v>
      </c>
      <c r="E31" s="41">
        <v>0</v>
      </c>
      <c r="F31" s="41">
        <v>0</v>
      </c>
      <c r="G31" s="38"/>
      <c r="H31" s="37">
        <v>2</v>
      </c>
      <c r="I31" s="37">
        <v>3</v>
      </c>
      <c r="J31" s="14"/>
      <c r="K31" s="14"/>
    </row>
    <row r="32" spans="1:11" ht="18" customHeight="1" x14ac:dyDescent="0.25">
      <c r="A32" s="113" t="s">
        <v>108</v>
      </c>
      <c r="B32" s="67"/>
      <c r="C32" s="37">
        <f>SUM(C26:C31)</f>
        <v>3099</v>
      </c>
      <c r="D32" s="39">
        <f>SUM(D26:D31)</f>
        <v>2082</v>
      </c>
      <c r="E32" s="39">
        <f>SUM(E26:E31)</f>
        <v>1762</v>
      </c>
      <c r="F32" s="39">
        <f>SUM(F26:F31)</f>
        <v>1968</v>
      </c>
      <c r="G32" s="38"/>
      <c r="H32" s="54">
        <f>SUM(H26:H31)</f>
        <v>1909</v>
      </c>
      <c r="I32" s="54">
        <f>SUM(I26:I31)</f>
        <v>2044</v>
      </c>
      <c r="J32" s="14"/>
      <c r="K32" s="14"/>
    </row>
    <row r="33" spans="1:11" ht="15" customHeight="1" x14ac:dyDescent="0.25">
      <c r="A33" s="114"/>
      <c r="B33" s="67"/>
      <c r="C33" s="45"/>
      <c r="D33" s="112"/>
      <c r="E33" s="112"/>
      <c r="F33" s="112"/>
      <c r="G33" s="67"/>
      <c r="H33" s="45"/>
      <c r="I33" s="123"/>
      <c r="J33" s="14"/>
      <c r="K33" s="14"/>
    </row>
    <row r="34" spans="1:11" ht="18" customHeight="1" x14ac:dyDescent="0.25">
      <c r="A34" s="31" t="s">
        <v>109</v>
      </c>
      <c r="B34" s="67"/>
      <c r="C34" s="37">
        <v>5723</v>
      </c>
      <c r="D34" s="39">
        <v>6715</v>
      </c>
      <c r="E34" s="39">
        <v>6488</v>
      </c>
      <c r="F34" s="39">
        <v>5494</v>
      </c>
      <c r="G34" s="38"/>
      <c r="H34" s="37">
        <v>5495</v>
      </c>
      <c r="I34" s="37">
        <v>5497</v>
      </c>
      <c r="J34" s="14"/>
      <c r="K34" s="14"/>
    </row>
    <row r="35" spans="1:11" ht="18" customHeight="1" x14ac:dyDescent="0.25">
      <c r="A35" s="31" t="s">
        <v>110</v>
      </c>
      <c r="B35" s="67"/>
      <c r="C35" s="37">
        <v>800</v>
      </c>
      <c r="D35" s="39">
        <v>839</v>
      </c>
      <c r="E35" s="39">
        <v>844</v>
      </c>
      <c r="F35" s="39">
        <v>833</v>
      </c>
      <c r="G35" s="38"/>
      <c r="H35" s="37">
        <v>221</v>
      </c>
      <c r="I35" s="37">
        <v>237</v>
      </c>
      <c r="J35" s="14"/>
      <c r="K35" s="14"/>
    </row>
    <row r="36" spans="1:11" ht="18" customHeight="1" x14ac:dyDescent="0.25">
      <c r="A36" s="31" t="s">
        <v>111</v>
      </c>
      <c r="B36" s="67"/>
      <c r="C36" s="37">
        <v>365</v>
      </c>
      <c r="D36" s="39">
        <v>340</v>
      </c>
      <c r="E36" s="39">
        <v>330</v>
      </c>
      <c r="F36" s="39">
        <v>362</v>
      </c>
      <c r="G36" s="38"/>
      <c r="H36" s="37">
        <v>331</v>
      </c>
      <c r="I36" s="37">
        <v>311</v>
      </c>
      <c r="J36" s="14"/>
      <c r="K36" s="14"/>
    </row>
    <row r="37" spans="1:11" ht="18" customHeight="1" x14ac:dyDescent="0.25">
      <c r="A37" s="31" t="s">
        <v>112</v>
      </c>
      <c r="B37" s="67"/>
      <c r="C37" s="37">
        <v>1622</v>
      </c>
      <c r="D37" s="39">
        <v>1642</v>
      </c>
      <c r="E37" s="39">
        <v>1522</v>
      </c>
      <c r="F37" s="39">
        <v>1428</v>
      </c>
      <c r="G37" s="38"/>
      <c r="H37" s="37">
        <v>1445</v>
      </c>
      <c r="I37" s="37">
        <v>1364</v>
      </c>
      <c r="J37" s="14"/>
      <c r="K37" s="14"/>
    </row>
    <row r="38" spans="1:11" ht="18" customHeight="1" x14ac:dyDescent="0.25">
      <c r="A38" s="31" t="s">
        <v>113</v>
      </c>
      <c r="B38" s="67"/>
      <c r="C38" s="37">
        <v>221</v>
      </c>
      <c r="D38" s="39">
        <v>211</v>
      </c>
      <c r="E38" s="39">
        <v>217</v>
      </c>
      <c r="F38" s="39">
        <v>217</v>
      </c>
      <c r="G38" s="38"/>
      <c r="H38" s="37">
        <v>197</v>
      </c>
      <c r="I38" s="37">
        <v>194</v>
      </c>
      <c r="J38" s="14"/>
      <c r="K38" s="14"/>
    </row>
    <row r="39" spans="1:11" ht="18" customHeight="1" x14ac:dyDescent="0.25">
      <c r="A39" s="31" t="s">
        <v>114</v>
      </c>
      <c r="B39" s="67"/>
      <c r="C39" s="37">
        <v>123</v>
      </c>
      <c r="D39" s="39">
        <v>7</v>
      </c>
      <c r="E39" s="39">
        <v>9</v>
      </c>
      <c r="F39" s="39">
        <v>2</v>
      </c>
      <c r="G39" s="38"/>
      <c r="H39" s="40">
        <v>2</v>
      </c>
      <c r="I39" s="40">
        <v>92</v>
      </c>
      <c r="J39" s="14"/>
      <c r="K39" s="14"/>
    </row>
    <row r="40" spans="1:11" ht="18" customHeight="1" x14ac:dyDescent="0.25">
      <c r="A40" s="42" t="s">
        <v>115</v>
      </c>
      <c r="B40" s="67"/>
      <c r="C40" s="54">
        <f>SUM(C32:C39)</f>
        <v>11953</v>
      </c>
      <c r="D40" s="56">
        <f>SUM(D32:D39)</f>
        <v>11836</v>
      </c>
      <c r="E40" s="56">
        <f>SUM(E32:E39)</f>
        <v>11172</v>
      </c>
      <c r="F40" s="56">
        <f>SUM(F32:F39)</f>
        <v>10304</v>
      </c>
      <c r="G40" s="38"/>
      <c r="H40" s="37">
        <f>SUM(H32:H39)</f>
        <v>9600</v>
      </c>
      <c r="I40" s="37">
        <f>SUM(I32:I39)</f>
        <v>9739</v>
      </c>
      <c r="J40" s="14"/>
      <c r="K40" s="14"/>
    </row>
    <row r="41" spans="1:11" ht="15" customHeight="1" x14ac:dyDescent="0.25">
      <c r="A41" s="45"/>
      <c r="B41" s="67"/>
      <c r="C41" s="115"/>
      <c r="D41" s="116"/>
      <c r="E41" s="116"/>
      <c r="F41" s="116"/>
      <c r="G41" s="117"/>
      <c r="H41" s="115"/>
      <c r="I41" s="118"/>
      <c r="J41" s="14"/>
      <c r="K41" s="14"/>
    </row>
    <row r="42" spans="1:11" ht="18" customHeight="1" x14ac:dyDescent="0.25">
      <c r="A42" s="30" t="s">
        <v>116</v>
      </c>
      <c r="B42" s="67"/>
      <c r="C42" s="40">
        <v>12584</v>
      </c>
      <c r="D42" s="41">
        <v>12405</v>
      </c>
      <c r="E42" s="41">
        <v>11775</v>
      </c>
      <c r="F42" s="41">
        <v>11708</v>
      </c>
      <c r="G42" s="38"/>
      <c r="H42" s="37">
        <v>12034</v>
      </c>
      <c r="I42" s="37">
        <v>12132</v>
      </c>
      <c r="J42" s="14"/>
      <c r="K42" s="14"/>
    </row>
    <row r="43" spans="1:11" ht="18" customHeight="1" x14ac:dyDescent="0.25">
      <c r="A43" s="124" t="s">
        <v>117</v>
      </c>
      <c r="B43" s="67"/>
      <c r="C43" s="125">
        <f>SUM(C40:C42)</f>
        <v>24537</v>
      </c>
      <c r="D43" s="126">
        <f>SUM(D40:D42)</f>
        <v>24241</v>
      </c>
      <c r="E43" s="126">
        <f>SUM(E40:E42)</f>
        <v>22947</v>
      </c>
      <c r="F43" s="126">
        <f>SUM(F40:F42)</f>
        <v>22012</v>
      </c>
      <c r="G43" s="34"/>
      <c r="H43" s="120">
        <f>SUM(H40:H42)</f>
        <v>21634</v>
      </c>
      <c r="I43" s="120">
        <f>SUM(I40:I42)</f>
        <v>21871</v>
      </c>
      <c r="J43" s="14"/>
      <c r="K43" s="14"/>
    </row>
    <row r="44" spans="1:11" ht="15" customHeight="1" x14ac:dyDescent="0.25">
      <c r="A44" s="67"/>
      <c r="B44" s="67"/>
      <c r="C44" s="67"/>
      <c r="D44" s="67"/>
      <c r="E44" s="67"/>
      <c r="F44" s="67"/>
      <c r="G44" s="67"/>
      <c r="H44" s="127"/>
      <c r="I44" s="128"/>
      <c r="J44" s="14"/>
      <c r="K44" s="14"/>
    </row>
    <row r="45" spans="1:11" ht="18" customHeight="1" x14ac:dyDescent="0.25">
      <c r="A45" s="129" t="s">
        <v>118</v>
      </c>
      <c r="B45" s="67"/>
      <c r="C45" s="54">
        <v>937</v>
      </c>
      <c r="D45" s="56">
        <v>937</v>
      </c>
      <c r="E45" s="56">
        <v>937</v>
      </c>
      <c r="F45" s="56">
        <v>937</v>
      </c>
      <c r="G45" s="67"/>
      <c r="H45" s="130">
        <v>937</v>
      </c>
      <c r="I45" s="130">
        <v>937</v>
      </c>
      <c r="J45" s="14"/>
      <c r="K45" s="14"/>
    </row>
    <row r="46" spans="1:11" ht="18" customHeight="1" x14ac:dyDescent="0.25">
      <c r="A46" s="131" t="s">
        <v>119</v>
      </c>
      <c r="B46" s="67"/>
      <c r="C46" s="54">
        <v>87</v>
      </c>
      <c r="D46" s="56">
        <v>87</v>
      </c>
      <c r="E46" s="56">
        <v>87</v>
      </c>
      <c r="F46" s="56">
        <v>87</v>
      </c>
      <c r="G46" s="67"/>
      <c r="H46" s="130">
        <v>84</v>
      </c>
      <c r="I46" s="130">
        <v>83</v>
      </c>
      <c r="J46" s="14"/>
      <c r="K46" s="14"/>
    </row>
    <row r="47" spans="1:11" ht="18" customHeight="1" x14ac:dyDescent="0.25">
      <c r="A47" s="132" t="s">
        <v>120</v>
      </c>
      <c r="B47" s="67"/>
      <c r="C47" s="130">
        <v>850</v>
      </c>
      <c r="D47" s="52">
        <v>850</v>
      </c>
      <c r="E47" s="52">
        <v>850</v>
      </c>
      <c r="F47" s="52">
        <v>850</v>
      </c>
      <c r="G47" s="38"/>
      <c r="H47" s="133">
        <v>853</v>
      </c>
      <c r="I47" s="133">
        <v>854</v>
      </c>
      <c r="J47" s="14"/>
      <c r="K47" s="14"/>
    </row>
    <row r="48" spans="1:11" ht="15" customHeight="1" x14ac:dyDescent="0.25">
      <c r="A48" s="67"/>
      <c r="B48" s="14"/>
      <c r="C48" s="38"/>
      <c r="D48" s="38"/>
      <c r="E48" s="38"/>
      <c r="F48" s="38"/>
      <c r="G48" s="38"/>
      <c r="H48" s="38"/>
      <c r="I48" s="38"/>
      <c r="J48" s="38"/>
      <c r="K48" s="38"/>
    </row>
    <row r="49" spans="1:10" ht="15" customHeight="1" x14ac:dyDescent="0.25">
      <c r="A49" s="419" t="s">
        <v>121</v>
      </c>
      <c r="B49" s="407"/>
      <c r="C49" s="407"/>
      <c r="D49" s="407"/>
      <c r="E49" s="407"/>
      <c r="F49" s="407"/>
      <c r="G49" s="407"/>
      <c r="H49" s="420"/>
      <c r="I49" s="407"/>
      <c r="J49" s="110"/>
    </row>
    <row r="50" spans="1:10" ht="15" customHeight="1" x14ac:dyDescent="0.25">
      <c r="A50" s="407"/>
      <c r="B50" s="417"/>
      <c r="C50" s="417"/>
      <c r="D50" s="417"/>
      <c r="E50" s="417"/>
      <c r="F50" s="417"/>
      <c r="G50" s="417"/>
      <c r="H50" s="420"/>
      <c r="I50" s="417"/>
      <c r="J50" s="110"/>
    </row>
    <row r="51" spans="1:10" ht="15" customHeight="1" x14ac:dyDescent="0.25">
      <c r="A51" s="407"/>
      <c r="B51" s="420"/>
      <c r="C51" s="420"/>
      <c r="D51" s="420"/>
      <c r="E51" s="420"/>
      <c r="F51" s="420"/>
      <c r="G51" s="420"/>
      <c r="H51" s="420"/>
      <c r="I51" s="420"/>
      <c r="J51" s="110"/>
    </row>
  </sheetData>
  <mergeCells count="3">
    <mergeCell ref="A1:I1"/>
    <mergeCell ref="A2:I2"/>
    <mergeCell ref="A49:I51"/>
  </mergeCells>
  <pageMargins left="0.7" right="0.7" top="0.75" bottom="0.75" header="0.3" footer="0.3"/>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opLeftCell="A31" workbookViewId="0">
      <selection activeCell="A62" sqref="A62"/>
    </sheetView>
  </sheetViews>
  <sheetFormatPr defaultColWidth="21.5" defaultRowHeight="12.75" x14ac:dyDescent="0.2"/>
  <cols>
    <col min="1" max="1" width="115.5" customWidth="1"/>
    <col min="2" max="2" width="4.33203125" customWidth="1"/>
    <col min="3" max="6" width="19.83203125" customWidth="1"/>
    <col min="7" max="7" width="5.33203125" customWidth="1"/>
    <col min="8" max="9" width="19.83203125" customWidth="1"/>
    <col min="10" max="13" width="12.1640625" customWidth="1"/>
  </cols>
  <sheetData>
    <row r="1" spans="1:12" ht="20.100000000000001" customHeight="1" x14ac:dyDescent="0.3">
      <c r="A1" s="412" t="s">
        <v>122</v>
      </c>
      <c r="B1" s="413"/>
      <c r="C1" s="407"/>
      <c r="D1" s="407"/>
      <c r="E1" s="407"/>
      <c r="F1" s="413"/>
      <c r="G1" s="407"/>
      <c r="H1" s="413"/>
      <c r="I1" s="413"/>
      <c r="J1" s="13"/>
      <c r="K1" s="13"/>
      <c r="L1" s="13"/>
    </row>
    <row r="2" spans="1:12" ht="20.100000000000001" customHeight="1" x14ac:dyDescent="0.3">
      <c r="A2" s="412" t="s">
        <v>30</v>
      </c>
      <c r="B2" s="413"/>
      <c r="C2" s="421"/>
      <c r="D2" s="421"/>
      <c r="E2" s="413"/>
      <c r="F2" s="413"/>
      <c r="G2" s="407"/>
      <c r="H2" s="413"/>
      <c r="I2" s="413"/>
      <c r="J2" s="13"/>
      <c r="K2" s="13"/>
      <c r="L2" s="13"/>
    </row>
    <row r="3" spans="1:12" ht="15" customHeight="1" x14ac:dyDescent="0.2">
      <c r="A3" s="14"/>
      <c r="B3" s="14"/>
      <c r="C3" s="14"/>
      <c r="D3" s="14"/>
      <c r="E3" s="14"/>
      <c r="F3" s="14"/>
      <c r="G3" s="14"/>
      <c r="H3" s="14"/>
      <c r="I3" s="14"/>
      <c r="J3" s="14"/>
      <c r="K3" s="14"/>
    </row>
    <row r="4" spans="1:12" ht="18" customHeight="1" x14ac:dyDescent="0.25">
      <c r="A4" s="15"/>
      <c r="B4" s="14"/>
      <c r="C4" s="17" t="s">
        <v>123</v>
      </c>
      <c r="D4" s="17" t="s">
        <v>81</v>
      </c>
      <c r="E4" s="17" t="s">
        <v>82</v>
      </c>
      <c r="F4" s="17" t="s">
        <v>124</v>
      </c>
      <c r="G4" s="18"/>
      <c r="H4" s="17" t="s">
        <v>123</v>
      </c>
      <c r="I4" s="17" t="s">
        <v>81</v>
      </c>
      <c r="J4" s="14"/>
      <c r="K4" s="14"/>
    </row>
    <row r="5" spans="1:12" ht="18" customHeight="1" x14ac:dyDescent="0.25">
      <c r="A5" s="134" t="s">
        <v>84</v>
      </c>
      <c r="B5" s="21" t="s">
        <v>37</v>
      </c>
      <c r="C5" s="23" t="s">
        <v>38</v>
      </c>
      <c r="D5" s="23" t="s">
        <v>38</v>
      </c>
      <c r="E5" s="23" t="s">
        <v>38</v>
      </c>
      <c r="F5" s="23" t="s">
        <v>38</v>
      </c>
      <c r="G5" s="24" t="s">
        <v>37</v>
      </c>
      <c r="H5" s="23" t="s">
        <v>39</v>
      </c>
      <c r="I5" s="23" t="s">
        <v>39</v>
      </c>
      <c r="J5" s="14"/>
      <c r="K5" s="14"/>
    </row>
    <row r="6" spans="1:12" ht="15" customHeight="1" x14ac:dyDescent="0.25">
      <c r="A6" s="45"/>
      <c r="B6" s="14"/>
      <c r="C6" s="15"/>
      <c r="D6" s="15"/>
      <c r="E6" s="15"/>
      <c r="F6" s="15"/>
      <c r="G6" s="14"/>
      <c r="H6" s="15"/>
      <c r="I6" s="15"/>
      <c r="J6" s="14"/>
      <c r="K6" s="14"/>
    </row>
    <row r="7" spans="1:12" ht="18" customHeight="1" x14ac:dyDescent="0.25">
      <c r="A7" s="30" t="s">
        <v>125</v>
      </c>
      <c r="B7" s="14"/>
      <c r="C7" s="26"/>
      <c r="D7" s="26"/>
      <c r="E7" s="26"/>
      <c r="F7" s="26"/>
      <c r="G7" s="14"/>
      <c r="H7" s="26"/>
      <c r="I7" s="26"/>
      <c r="J7" s="14"/>
      <c r="K7" s="14"/>
    </row>
    <row r="8" spans="1:12" ht="18" customHeight="1" x14ac:dyDescent="0.25">
      <c r="A8" s="55" t="s">
        <v>126</v>
      </c>
      <c r="B8" s="135"/>
      <c r="C8" s="33">
        <v>-4957</v>
      </c>
      <c r="D8" s="33">
        <v>-5096</v>
      </c>
      <c r="E8" s="33">
        <v>-5695</v>
      </c>
      <c r="F8" s="33">
        <v>-5723</v>
      </c>
      <c r="G8" s="34"/>
      <c r="H8" s="33">
        <v>356</v>
      </c>
      <c r="I8" s="33">
        <v>452</v>
      </c>
      <c r="J8" s="14"/>
      <c r="K8" s="14"/>
    </row>
    <row r="9" spans="1:12" ht="18" customHeight="1" x14ac:dyDescent="0.25">
      <c r="A9" s="55" t="s">
        <v>127</v>
      </c>
      <c r="B9" s="135"/>
      <c r="C9" s="136"/>
      <c r="D9" s="136"/>
      <c r="E9" s="136"/>
      <c r="F9" s="136"/>
      <c r="G9" s="135"/>
      <c r="H9" s="136"/>
      <c r="I9" s="137"/>
      <c r="J9" s="14"/>
      <c r="K9" s="14"/>
    </row>
    <row r="10" spans="1:12" ht="18" customHeight="1" x14ac:dyDescent="0.25">
      <c r="A10" s="31" t="s">
        <v>128</v>
      </c>
      <c r="B10" s="135"/>
      <c r="C10" s="136"/>
      <c r="D10" s="136"/>
      <c r="E10" s="136"/>
      <c r="F10" s="136"/>
      <c r="G10" s="135"/>
      <c r="H10" s="136"/>
      <c r="I10" s="137"/>
      <c r="J10" s="14"/>
      <c r="K10" s="14"/>
    </row>
    <row r="11" spans="1:12" ht="18" customHeight="1" x14ac:dyDescent="0.25">
      <c r="A11" s="42" t="s">
        <v>129</v>
      </c>
      <c r="B11" s="135"/>
      <c r="C11" s="37">
        <v>4907</v>
      </c>
      <c r="D11" s="37">
        <v>4893</v>
      </c>
      <c r="E11" s="37">
        <v>4893</v>
      </c>
      <c r="F11" s="37">
        <v>4893</v>
      </c>
      <c r="G11" s="38"/>
      <c r="H11" s="37">
        <v>0</v>
      </c>
      <c r="I11" s="37">
        <v>0</v>
      </c>
      <c r="J11" s="14"/>
      <c r="K11" s="14"/>
    </row>
    <row r="12" spans="1:12" ht="18" customHeight="1" x14ac:dyDescent="0.25">
      <c r="A12" s="42" t="s">
        <v>53</v>
      </c>
      <c r="B12" s="135"/>
      <c r="C12" s="37">
        <v>556</v>
      </c>
      <c r="D12" s="37">
        <v>1148</v>
      </c>
      <c r="E12" s="37">
        <v>1789</v>
      </c>
      <c r="F12" s="37">
        <v>2372</v>
      </c>
      <c r="G12" s="38"/>
      <c r="H12" s="37">
        <v>590</v>
      </c>
      <c r="I12" s="37">
        <v>1202</v>
      </c>
      <c r="J12" s="14"/>
      <c r="K12" s="14"/>
    </row>
    <row r="13" spans="1:12" ht="18" customHeight="1" x14ac:dyDescent="0.25">
      <c r="A13" s="42" t="s">
        <v>54</v>
      </c>
      <c r="B13" s="135"/>
      <c r="C13" s="37">
        <v>4</v>
      </c>
      <c r="D13" s="37">
        <v>4</v>
      </c>
      <c r="E13" s="37">
        <v>205</v>
      </c>
      <c r="F13" s="37">
        <v>229</v>
      </c>
      <c r="G13" s="38"/>
      <c r="H13" s="37">
        <v>8</v>
      </c>
      <c r="I13" s="37">
        <v>42</v>
      </c>
      <c r="J13" s="14"/>
      <c r="K13" s="14"/>
    </row>
    <row r="14" spans="1:12" ht="18" customHeight="1" x14ac:dyDescent="0.25">
      <c r="A14" s="42" t="s">
        <v>130</v>
      </c>
      <c r="B14" s="135"/>
      <c r="C14" s="37">
        <v>20</v>
      </c>
      <c r="D14" s="37">
        <v>45</v>
      </c>
      <c r="E14" s="37">
        <v>294</v>
      </c>
      <c r="F14" s="37">
        <v>323</v>
      </c>
      <c r="G14" s="38"/>
      <c r="H14" s="37">
        <v>42</v>
      </c>
      <c r="I14" s="37">
        <v>93</v>
      </c>
      <c r="J14" s="14"/>
      <c r="K14" s="14"/>
    </row>
    <row r="15" spans="1:12" ht="18" customHeight="1" x14ac:dyDescent="0.25">
      <c r="A15" s="42" t="s">
        <v>131</v>
      </c>
      <c r="B15" s="135"/>
      <c r="C15" s="37">
        <v>-1</v>
      </c>
      <c r="D15" s="37">
        <v>-7</v>
      </c>
      <c r="E15" s="37">
        <v>-26</v>
      </c>
      <c r="F15" s="37">
        <v>-58</v>
      </c>
      <c r="G15" s="38"/>
      <c r="H15" s="37">
        <v>-257</v>
      </c>
      <c r="I15" s="37">
        <v>-307</v>
      </c>
      <c r="J15" s="14"/>
      <c r="K15" s="14"/>
    </row>
    <row r="16" spans="1:12" ht="18" customHeight="1" x14ac:dyDescent="0.25">
      <c r="A16" s="42" t="s">
        <v>132</v>
      </c>
      <c r="B16" s="135"/>
      <c r="C16" s="37">
        <v>14</v>
      </c>
      <c r="D16" s="37">
        <v>38</v>
      </c>
      <c r="E16" s="37">
        <v>44</v>
      </c>
      <c r="F16" s="37">
        <v>-61</v>
      </c>
      <c r="G16" s="38"/>
      <c r="H16" s="37">
        <v>-31</v>
      </c>
      <c r="I16" s="37">
        <v>-6</v>
      </c>
      <c r="J16" s="14"/>
      <c r="K16" s="14"/>
    </row>
    <row r="17" spans="1:11" ht="18" customHeight="1" x14ac:dyDescent="0.25">
      <c r="A17" s="42" t="s">
        <v>133</v>
      </c>
      <c r="B17" s="135"/>
      <c r="C17" s="37">
        <v>-77</v>
      </c>
      <c r="D17" s="37">
        <v>-140</v>
      </c>
      <c r="E17" s="37">
        <v>-162</v>
      </c>
      <c r="F17" s="37">
        <v>-11</v>
      </c>
      <c r="G17" s="38"/>
      <c r="H17" s="37">
        <v>102</v>
      </c>
      <c r="I17" s="37">
        <v>254</v>
      </c>
      <c r="J17" s="14"/>
      <c r="K17" s="14"/>
    </row>
    <row r="18" spans="1:11" ht="18" customHeight="1" x14ac:dyDescent="0.25">
      <c r="A18" s="42" t="s">
        <v>134</v>
      </c>
      <c r="B18" s="135"/>
      <c r="C18" s="37">
        <v>-7</v>
      </c>
      <c r="D18" s="37">
        <v>3</v>
      </c>
      <c r="E18" s="37">
        <v>88</v>
      </c>
      <c r="F18" s="37">
        <v>98</v>
      </c>
      <c r="G18" s="38"/>
      <c r="H18" s="37">
        <v>-59</v>
      </c>
      <c r="I18" s="37">
        <v>-166</v>
      </c>
      <c r="J18" s="14"/>
      <c r="K18" s="14"/>
    </row>
    <row r="19" spans="1:11" ht="18" customHeight="1" x14ac:dyDescent="0.25">
      <c r="A19" s="42" t="s">
        <v>135</v>
      </c>
      <c r="B19" s="135"/>
      <c r="C19" s="37">
        <v>-9</v>
      </c>
      <c r="D19" s="37">
        <v>-25</v>
      </c>
      <c r="E19" s="37">
        <v>-38</v>
      </c>
      <c r="F19" s="37">
        <v>-46</v>
      </c>
      <c r="G19" s="38"/>
      <c r="H19" s="37">
        <v>-34</v>
      </c>
      <c r="I19" s="37">
        <v>-51</v>
      </c>
      <c r="J19" s="14"/>
      <c r="K19" s="14"/>
    </row>
    <row r="20" spans="1:11" ht="18" customHeight="1" x14ac:dyDescent="0.25">
      <c r="A20" s="42" t="s">
        <v>136</v>
      </c>
      <c r="B20" s="135"/>
      <c r="C20" s="37">
        <v>14</v>
      </c>
      <c r="D20" s="37">
        <v>26</v>
      </c>
      <c r="E20" s="37">
        <v>38</v>
      </c>
      <c r="F20" s="37">
        <v>50</v>
      </c>
      <c r="G20" s="38"/>
      <c r="H20" s="37">
        <v>14</v>
      </c>
      <c r="I20" s="37">
        <v>28</v>
      </c>
      <c r="J20" s="14"/>
      <c r="K20" s="14"/>
    </row>
    <row r="21" spans="1:11" ht="18" customHeight="1" x14ac:dyDescent="0.25">
      <c r="A21" s="42" t="s">
        <v>137</v>
      </c>
      <c r="B21" s="135"/>
      <c r="C21" s="37">
        <v>13</v>
      </c>
      <c r="D21" s="37">
        <v>61</v>
      </c>
      <c r="E21" s="37">
        <v>46</v>
      </c>
      <c r="F21" s="37">
        <v>20</v>
      </c>
      <c r="G21" s="38"/>
      <c r="H21" s="37">
        <v>32</v>
      </c>
      <c r="I21" s="37">
        <v>27</v>
      </c>
      <c r="J21" s="14"/>
      <c r="K21" s="14"/>
    </row>
    <row r="22" spans="1:11" ht="18" customHeight="1" x14ac:dyDescent="0.25">
      <c r="A22" s="42" t="s">
        <v>138</v>
      </c>
      <c r="B22" s="135"/>
      <c r="C22" s="138"/>
      <c r="D22" s="138"/>
      <c r="E22" s="138"/>
      <c r="F22" s="138"/>
      <c r="G22" s="38"/>
      <c r="H22" s="138"/>
      <c r="I22" s="138"/>
      <c r="J22" s="14"/>
      <c r="K22" s="14"/>
    </row>
    <row r="23" spans="1:11" ht="18" customHeight="1" x14ac:dyDescent="0.25">
      <c r="A23" s="139" t="s">
        <v>139</v>
      </c>
      <c r="B23" s="135"/>
      <c r="C23" s="37">
        <v>-1</v>
      </c>
      <c r="D23" s="37">
        <v>-15</v>
      </c>
      <c r="E23" s="37">
        <v>-192</v>
      </c>
      <c r="F23" s="37">
        <v>-334</v>
      </c>
      <c r="G23" s="38"/>
      <c r="H23" s="37">
        <v>-130</v>
      </c>
      <c r="I23" s="37">
        <v>-256</v>
      </c>
      <c r="J23" s="14"/>
      <c r="K23" s="14"/>
    </row>
    <row r="24" spans="1:11" ht="18" customHeight="1" x14ac:dyDescent="0.25">
      <c r="A24" s="139" t="s">
        <v>90</v>
      </c>
      <c r="B24" s="135"/>
      <c r="C24" s="37">
        <v>-10</v>
      </c>
      <c r="D24" s="37">
        <v>-5</v>
      </c>
      <c r="E24" s="37">
        <v>4</v>
      </c>
      <c r="F24" s="37">
        <v>10</v>
      </c>
      <c r="G24" s="38"/>
      <c r="H24" s="37">
        <v>-9</v>
      </c>
      <c r="I24" s="37">
        <v>-17</v>
      </c>
      <c r="J24" s="14"/>
      <c r="K24" s="14"/>
    </row>
    <row r="25" spans="1:11" ht="18" customHeight="1" x14ac:dyDescent="0.25">
      <c r="A25" s="139" t="s">
        <v>140</v>
      </c>
      <c r="B25" s="135"/>
      <c r="C25" s="37">
        <v>-1</v>
      </c>
      <c r="D25" s="37">
        <v>-41</v>
      </c>
      <c r="E25" s="37">
        <v>189</v>
      </c>
      <c r="F25" s="37">
        <v>297</v>
      </c>
      <c r="G25" s="38"/>
      <c r="H25" s="37">
        <v>81</v>
      </c>
      <c r="I25" s="37">
        <v>133</v>
      </c>
      <c r="J25" s="14"/>
      <c r="K25" s="14"/>
    </row>
    <row r="26" spans="1:11" ht="18" customHeight="1" x14ac:dyDescent="0.25">
      <c r="A26" s="42" t="s">
        <v>141</v>
      </c>
      <c r="B26" s="135"/>
      <c r="C26" s="37">
        <v>36</v>
      </c>
      <c r="D26" s="37">
        <v>34</v>
      </c>
      <c r="E26" s="37">
        <v>10</v>
      </c>
      <c r="F26" s="37">
        <v>-71</v>
      </c>
      <c r="G26" s="38"/>
      <c r="H26" s="40">
        <v>-56</v>
      </c>
      <c r="I26" s="40">
        <v>-12</v>
      </c>
      <c r="J26" s="14"/>
      <c r="K26" s="14"/>
    </row>
    <row r="27" spans="1:11" ht="18" customHeight="1" x14ac:dyDescent="0.25">
      <c r="A27" s="94" t="s">
        <v>142</v>
      </c>
      <c r="B27" s="135"/>
      <c r="C27" s="140">
        <f>C8+SUM(C11:C26)</f>
        <v>501</v>
      </c>
      <c r="D27" s="140">
        <f>D8+SUM(D11:D26)</f>
        <v>923</v>
      </c>
      <c r="E27" s="140">
        <f>E8+SUM(E11:E26)</f>
        <v>1487</v>
      </c>
      <c r="F27" s="140">
        <f>F8+SUM(F11:F26)</f>
        <v>1988</v>
      </c>
      <c r="G27" s="14"/>
      <c r="H27" s="140">
        <f>H8+SUM(H11:H26)</f>
        <v>649</v>
      </c>
      <c r="I27" s="140">
        <f>I8+SUM(I11:I26)</f>
        <v>1416</v>
      </c>
      <c r="J27" s="14"/>
      <c r="K27" s="14"/>
    </row>
    <row r="28" spans="1:11" ht="15" customHeight="1" x14ac:dyDescent="0.25">
      <c r="A28" s="45"/>
      <c r="B28" s="14"/>
      <c r="C28" s="15"/>
      <c r="D28" s="15"/>
      <c r="E28" s="15"/>
      <c r="F28" s="15"/>
      <c r="G28" s="14"/>
      <c r="H28" s="80"/>
      <c r="I28" s="80"/>
      <c r="J28" s="14"/>
      <c r="K28" s="14"/>
    </row>
    <row r="29" spans="1:11" ht="18" customHeight="1" x14ac:dyDescent="0.25">
      <c r="A29" s="30" t="s">
        <v>143</v>
      </c>
      <c r="B29" s="14"/>
      <c r="C29" s="26"/>
      <c r="D29" s="26"/>
      <c r="E29" s="26"/>
      <c r="F29" s="26"/>
      <c r="G29" s="38"/>
      <c r="H29" s="28"/>
      <c r="I29" s="28"/>
      <c r="J29" s="14"/>
      <c r="K29" s="14"/>
    </row>
    <row r="30" spans="1:11" ht="18" customHeight="1" x14ac:dyDescent="0.25">
      <c r="A30" s="55" t="s">
        <v>144</v>
      </c>
      <c r="B30" s="135"/>
      <c r="C30" s="37">
        <v>-283</v>
      </c>
      <c r="D30" s="37">
        <v>-775</v>
      </c>
      <c r="E30" s="37">
        <v>-1305</v>
      </c>
      <c r="F30" s="37">
        <v>-1974</v>
      </c>
      <c r="G30" s="38"/>
      <c r="H30" s="37">
        <v>-662</v>
      </c>
      <c r="I30" s="37">
        <v>-1300</v>
      </c>
      <c r="J30" s="14"/>
      <c r="K30" s="14"/>
    </row>
    <row r="31" spans="1:11" ht="18" customHeight="1" x14ac:dyDescent="0.25">
      <c r="A31" s="55" t="s">
        <v>145</v>
      </c>
      <c r="B31" s="135"/>
      <c r="C31" s="37">
        <v>0</v>
      </c>
      <c r="D31" s="37">
        <v>0</v>
      </c>
      <c r="E31" s="37">
        <v>-23</v>
      </c>
      <c r="F31" s="37">
        <v>-25</v>
      </c>
      <c r="G31" s="38"/>
      <c r="H31" s="37">
        <v>-72</v>
      </c>
      <c r="I31" s="37">
        <v>-129</v>
      </c>
      <c r="J31" s="14"/>
      <c r="K31" s="14"/>
    </row>
    <row r="32" spans="1:11" ht="18" customHeight="1" x14ac:dyDescent="0.25">
      <c r="A32" s="55" t="s">
        <v>146</v>
      </c>
      <c r="B32" s="135"/>
      <c r="C32" s="37">
        <v>0</v>
      </c>
      <c r="D32" s="37">
        <v>-1828</v>
      </c>
      <c r="E32" s="37">
        <v>-1828</v>
      </c>
      <c r="F32" s="37">
        <v>-1891</v>
      </c>
      <c r="G32" s="38"/>
      <c r="H32" s="37">
        <v>-4</v>
      </c>
      <c r="I32" s="37">
        <v>-25</v>
      </c>
      <c r="J32" s="14"/>
      <c r="K32" s="14"/>
    </row>
    <row r="33" spans="1:11" ht="18" customHeight="1" x14ac:dyDescent="0.25">
      <c r="A33" s="55" t="s">
        <v>147</v>
      </c>
      <c r="B33" s="135"/>
      <c r="C33" s="37">
        <v>-180</v>
      </c>
      <c r="D33" s="37">
        <v>0</v>
      </c>
      <c r="E33" s="37">
        <v>0</v>
      </c>
      <c r="F33" s="37">
        <v>0</v>
      </c>
      <c r="G33" s="38"/>
      <c r="H33" s="37">
        <v>0</v>
      </c>
      <c r="I33" s="37">
        <v>0</v>
      </c>
      <c r="J33" s="14"/>
      <c r="K33" s="14"/>
    </row>
    <row r="34" spans="1:11" ht="18" customHeight="1" x14ac:dyDescent="0.25">
      <c r="A34" s="55" t="s">
        <v>148</v>
      </c>
      <c r="B34" s="135"/>
      <c r="C34" s="37">
        <v>0</v>
      </c>
      <c r="D34" s="37">
        <v>1726</v>
      </c>
      <c r="E34" s="37">
        <v>1757</v>
      </c>
      <c r="F34" s="37">
        <v>1787</v>
      </c>
      <c r="G34" s="38"/>
      <c r="H34" s="37">
        <v>1180</v>
      </c>
      <c r="I34" s="37">
        <v>1183</v>
      </c>
      <c r="J34" s="14"/>
      <c r="K34" s="14"/>
    </row>
    <row r="35" spans="1:11" ht="18" customHeight="1" x14ac:dyDescent="0.25">
      <c r="A35" s="55" t="s">
        <v>149</v>
      </c>
      <c r="B35" s="135"/>
      <c r="C35" s="37">
        <v>12</v>
      </c>
      <c r="D35" s="37">
        <v>49</v>
      </c>
      <c r="E35" s="37">
        <v>49</v>
      </c>
      <c r="F35" s="37">
        <v>64</v>
      </c>
      <c r="G35" s="38"/>
      <c r="H35" s="37">
        <v>9</v>
      </c>
      <c r="I35" s="37">
        <v>32</v>
      </c>
      <c r="J35" s="14"/>
      <c r="K35" s="14"/>
    </row>
    <row r="36" spans="1:11" ht="18" customHeight="1" x14ac:dyDescent="0.25">
      <c r="A36" s="55" t="s">
        <v>150</v>
      </c>
      <c r="B36" s="135"/>
      <c r="C36" s="37">
        <v>1</v>
      </c>
      <c r="D36" s="37">
        <v>-5</v>
      </c>
      <c r="E36" s="37">
        <v>-3</v>
      </c>
      <c r="F36" s="37">
        <v>-5</v>
      </c>
      <c r="G36" s="38"/>
      <c r="H36" s="37">
        <v>-2</v>
      </c>
      <c r="I36" s="37">
        <v>7</v>
      </c>
      <c r="J36" s="14"/>
      <c r="K36" s="14"/>
    </row>
    <row r="37" spans="1:11" ht="18" customHeight="1" x14ac:dyDescent="0.25">
      <c r="A37" s="94" t="s">
        <v>151</v>
      </c>
      <c r="B37" s="135"/>
      <c r="C37" s="140">
        <f>SUM(C30:C36)</f>
        <v>-450</v>
      </c>
      <c r="D37" s="140">
        <f>SUM(D30:D36)</f>
        <v>-833</v>
      </c>
      <c r="E37" s="140">
        <f>SUM(E30:E36)</f>
        <v>-1353</v>
      </c>
      <c r="F37" s="140">
        <f>SUM(F30:F36)</f>
        <v>-2044</v>
      </c>
      <c r="G37" s="14"/>
      <c r="H37" s="140">
        <f>SUM(H30:H36)</f>
        <v>449</v>
      </c>
      <c r="I37" s="140">
        <f>SUM(I30:I36)</f>
        <v>-232</v>
      </c>
      <c r="J37" s="14"/>
      <c r="K37" s="14"/>
    </row>
    <row r="38" spans="1:11" ht="15" customHeight="1" x14ac:dyDescent="0.25">
      <c r="A38" s="45"/>
      <c r="B38" s="14"/>
      <c r="C38" s="15"/>
      <c r="D38" s="15"/>
      <c r="E38" s="15"/>
      <c r="F38" s="15"/>
      <c r="G38" s="14"/>
      <c r="H38" s="80"/>
      <c r="I38" s="15"/>
      <c r="J38" s="14"/>
      <c r="K38" s="14"/>
    </row>
    <row r="39" spans="1:11" ht="18" customHeight="1" x14ac:dyDescent="0.25">
      <c r="A39" s="30" t="s">
        <v>152</v>
      </c>
      <c r="B39" s="14"/>
      <c r="C39" s="26"/>
      <c r="D39" s="26"/>
      <c r="E39" s="26"/>
      <c r="F39" s="26"/>
      <c r="G39" s="38"/>
      <c r="H39" s="28"/>
      <c r="I39" s="26"/>
      <c r="J39" s="14"/>
      <c r="K39" s="14"/>
    </row>
    <row r="40" spans="1:11" ht="18" customHeight="1" x14ac:dyDescent="0.25">
      <c r="A40" s="55" t="s">
        <v>153</v>
      </c>
      <c r="B40" s="135"/>
      <c r="C40" s="37">
        <v>0</v>
      </c>
      <c r="D40" s="37">
        <v>0</v>
      </c>
      <c r="E40" s="37">
        <v>988</v>
      </c>
      <c r="F40" s="37">
        <v>988</v>
      </c>
      <c r="G40" s="38"/>
      <c r="H40" s="37">
        <v>0</v>
      </c>
      <c r="I40" s="37">
        <v>0</v>
      </c>
      <c r="J40" s="14"/>
      <c r="K40" s="14"/>
    </row>
    <row r="41" spans="1:11" ht="18" customHeight="1" x14ac:dyDescent="0.25">
      <c r="A41" s="55" t="s">
        <v>154</v>
      </c>
      <c r="B41" s="135"/>
      <c r="C41" s="37">
        <v>0</v>
      </c>
      <c r="D41" s="37">
        <v>-1</v>
      </c>
      <c r="E41" s="37">
        <v>-1764</v>
      </c>
      <c r="F41" s="37">
        <v>-2764</v>
      </c>
      <c r="G41" s="38"/>
      <c r="H41" s="37">
        <v>0</v>
      </c>
      <c r="I41" s="37">
        <v>0</v>
      </c>
      <c r="J41" s="14"/>
      <c r="K41" s="14"/>
    </row>
    <row r="42" spans="1:11" ht="18" customHeight="1" x14ac:dyDescent="0.25">
      <c r="A42" s="55" t="s">
        <v>155</v>
      </c>
      <c r="B42" s="135"/>
      <c r="C42" s="37">
        <v>0</v>
      </c>
      <c r="D42" s="37">
        <v>0</v>
      </c>
      <c r="E42" s="37">
        <v>-46</v>
      </c>
      <c r="F42" s="37">
        <v>-46</v>
      </c>
      <c r="G42" s="38"/>
      <c r="H42" s="37">
        <v>0</v>
      </c>
      <c r="I42" s="37">
        <v>0</v>
      </c>
      <c r="J42" s="14"/>
      <c r="K42" s="14"/>
    </row>
    <row r="43" spans="1:11" ht="18" customHeight="1" x14ac:dyDescent="0.25">
      <c r="A43" s="55" t="s">
        <v>156</v>
      </c>
      <c r="B43" s="135"/>
      <c r="C43" s="37">
        <v>-7</v>
      </c>
      <c r="D43" s="37">
        <v>-10</v>
      </c>
      <c r="E43" s="37">
        <v>-10</v>
      </c>
      <c r="F43" s="37">
        <v>-11</v>
      </c>
      <c r="G43" s="38"/>
      <c r="H43" s="37">
        <v>-9</v>
      </c>
      <c r="I43" s="37">
        <v>-11</v>
      </c>
      <c r="J43" s="14"/>
      <c r="K43" s="14"/>
    </row>
    <row r="44" spans="1:11" ht="18" customHeight="1" x14ac:dyDescent="0.25">
      <c r="A44" s="55" t="s">
        <v>157</v>
      </c>
      <c r="B44" s="135"/>
      <c r="C44" s="37">
        <v>-42</v>
      </c>
      <c r="D44" s="37">
        <v>-85</v>
      </c>
      <c r="E44" s="37">
        <v>-128</v>
      </c>
      <c r="F44" s="37">
        <v>-170</v>
      </c>
      <c r="G44" s="38"/>
      <c r="H44" s="37">
        <v>-42</v>
      </c>
      <c r="I44" s="37">
        <v>-85</v>
      </c>
      <c r="J44" s="14"/>
      <c r="K44" s="14"/>
    </row>
    <row r="45" spans="1:11" ht="18" customHeight="1" x14ac:dyDescent="0.25">
      <c r="A45" s="55" t="s">
        <v>158</v>
      </c>
      <c r="B45" s="135"/>
      <c r="C45" s="40">
        <v>-1</v>
      </c>
      <c r="D45" s="40">
        <v>0</v>
      </c>
      <c r="E45" s="40">
        <v>0</v>
      </c>
      <c r="F45" s="40">
        <v>0</v>
      </c>
      <c r="G45" s="38"/>
      <c r="H45" s="40">
        <v>2</v>
      </c>
      <c r="I45" s="40">
        <v>18</v>
      </c>
      <c r="J45" s="14"/>
      <c r="K45" s="14"/>
    </row>
    <row r="46" spans="1:11" ht="18" customHeight="1" x14ac:dyDescent="0.25">
      <c r="A46" s="94" t="s">
        <v>159</v>
      </c>
      <c r="B46" s="135"/>
      <c r="C46" s="141">
        <f>SUM(C40:C45)</f>
        <v>-50</v>
      </c>
      <c r="D46" s="141">
        <f>SUM(D40:D45)</f>
        <v>-96</v>
      </c>
      <c r="E46" s="141">
        <f>SUM(E40:E45)</f>
        <v>-960</v>
      </c>
      <c r="F46" s="141">
        <f>SUM(F40:F45)</f>
        <v>-2003</v>
      </c>
      <c r="G46" s="142"/>
      <c r="H46" s="141">
        <f>SUM(H40:H45)</f>
        <v>-49</v>
      </c>
      <c r="I46" s="141">
        <f>SUM(I40:I45)</f>
        <v>-78</v>
      </c>
      <c r="J46" s="14"/>
      <c r="K46" s="14"/>
    </row>
    <row r="47" spans="1:11" ht="15" customHeight="1" x14ac:dyDescent="0.25">
      <c r="A47" s="143"/>
      <c r="B47" s="135"/>
      <c r="C47" s="144"/>
      <c r="D47" s="144"/>
      <c r="E47" s="144"/>
      <c r="F47" s="145"/>
      <c r="G47" s="38"/>
      <c r="H47" s="144"/>
      <c r="I47" s="144"/>
      <c r="J47" s="14"/>
      <c r="K47" s="14"/>
    </row>
    <row r="48" spans="1:11" ht="15" customHeight="1" x14ac:dyDescent="0.25">
      <c r="A48" s="30" t="s">
        <v>160</v>
      </c>
      <c r="B48" s="135"/>
      <c r="C48" s="146"/>
      <c r="D48" s="146"/>
      <c r="E48" s="146"/>
      <c r="F48" s="144"/>
      <c r="G48" s="38"/>
      <c r="H48" s="144"/>
      <c r="I48" s="144"/>
      <c r="J48" s="14"/>
      <c r="K48" s="14"/>
    </row>
    <row r="49" spans="1:13" ht="15" customHeight="1" x14ac:dyDescent="0.25">
      <c r="A49" s="55" t="s">
        <v>161</v>
      </c>
      <c r="B49" s="135"/>
      <c r="C49" s="36">
        <v>95</v>
      </c>
      <c r="D49" s="36">
        <v>141</v>
      </c>
      <c r="E49" s="36">
        <v>141</v>
      </c>
      <c r="F49" s="37">
        <v>141</v>
      </c>
      <c r="G49" s="38"/>
      <c r="H49" s="37">
        <v>0</v>
      </c>
      <c r="I49" s="37">
        <v>0</v>
      </c>
      <c r="J49" s="14"/>
      <c r="K49" s="14"/>
    </row>
    <row r="50" spans="1:13" ht="15" customHeight="1" x14ac:dyDescent="0.25">
      <c r="A50" s="55" t="s">
        <v>162</v>
      </c>
      <c r="B50" s="135"/>
      <c r="C50" s="36">
        <v>-9</v>
      </c>
      <c r="D50" s="36">
        <v>-13</v>
      </c>
      <c r="E50" s="36">
        <v>-13</v>
      </c>
      <c r="F50" s="37">
        <v>-13</v>
      </c>
      <c r="G50" s="38"/>
      <c r="H50" s="37">
        <v>0</v>
      </c>
      <c r="I50" s="37">
        <v>0</v>
      </c>
      <c r="J50" s="14"/>
      <c r="K50" s="14"/>
    </row>
    <row r="51" spans="1:13" ht="15" customHeight="1" x14ac:dyDescent="0.25">
      <c r="A51" s="55" t="s">
        <v>163</v>
      </c>
      <c r="B51" s="135"/>
      <c r="C51" s="51">
        <v>-86</v>
      </c>
      <c r="D51" s="51">
        <v>2</v>
      </c>
      <c r="E51" s="51">
        <v>2</v>
      </c>
      <c r="F51" s="40">
        <v>2</v>
      </c>
      <c r="G51" s="38"/>
      <c r="H51" s="40">
        <v>0</v>
      </c>
      <c r="I51" s="40">
        <v>0</v>
      </c>
      <c r="J51" s="14"/>
      <c r="K51" s="14"/>
    </row>
    <row r="52" spans="1:13" ht="16.5" x14ac:dyDescent="0.25">
      <c r="A52" s="30" t="s">
        <v>164</v>
      </c>
      <c r="B52" s="135"/>
      <c r="C52" s="40">
        <f>SUM(C49:C51)</f>
        <v>0</v>
      </c>
      <c r="D52" s="40">
        <f>SUM(D49:D51)</f>
        <v>130</v>
      </c>
      <c r="E52" s="40">
        <f>SUM(E49:E51)</f>
        <v>130</v>
      </c>
      <c r="F52" s="40">
        <f>SUM(F49:F51)</f>
        <v>130</v>
      </c>
      <c r="G52" s="38"/>
      <c r="H52" s="130">
        <f>SUM(H49:H51)</f>
        <v>0</v>
      </c>
      <c r="I52" s="130">
        <f>SUM(I49:I51)</f>
        <v>0</v>
      </c>
      <c r="J52" s="14"/>
      <c r="K52" s="14"/>
    </row>
    <row r="53" spans="1:13" ht="15" customHeight="1" x14ac:dyDescent="0.25">
      <c r="A53" s="143"/>
      <c r="B53" s="135"/>
      <c r="C53" s="136"/>
      <c r="D53" s="136"/>
      <c r="E53" s="136"/>
      <c r="F53" s="136"/>
      <c r="G53" s="38"/>
      <c r="H53" s="136"/>
      <c r="I53" s="136"/>
      <c r="J53" s="14"/>
      <c r="K53" s="14"/>
    </row>
    <row r="54" spans="1:13" ht="18" customHeight="1" x14ac:dyDescent="0.25">
      <c r="A54" s="30" t="s">
        <v>165</v>
      </c>
      <c r="B54" s="135"/>
      <c r="C54" s="37">
        <v>1</v>
      </c>
      <c r="D54" s="37">
        <v>2</v>
      </c>
      <c r="E54" s="37">
        <v>3</v>
      </c>
      <c r="F54" s="37">
        <v>4</v>
      </c>
      <c r="G54" s="38"/>
      <c r="H54" s="37">
        <v>1</v>
      </c>
      <c r="I54" s="37">
        <v>-2</v>
      </c>
      <c r="J54" s="14"/>
      <c r="K54" s="14"/>
    </row>
    <row r="55" spans="1:13" ht="16.5" x14ac:dyDescent="0.25">
      <c r="A55" s="30" t="s">
        <v>166</v>
      </c>
      <c r="B55" s="135"/>
      <c r="C55" s="37">
        <f>C27+C37+C46+C54+C52</f>
        <v>2</v>
      </c>
      <c r="D55" s="37">
        <f>D27+D37+D46+D54+D52</f>
        <v>126</v>
      </c>
      <c r="E55" s="37">
        <f>E27+E37+E46+E54+E52</f>
        <v>-693</v>
      </c>
      <c r="F55" s="37">
        <f>F27+F37+F46+F54+F52</f>
        <v>-1925</v>
      </c>
      <c r="G55" s="135"/>
      <c r="H55" s="37">
        <f>H27+H37+H46+H54+H52</f>
        <v>1050</v>
      </c>
      <c r="I55" s="37">
        <f>I27+I37+I46+I54+I52</f>
        <v>1104</v>
      </c>
      <c r="J55" s="14"/>
      <c r="K55" s="14"/>
    </row>
    <row r="56" spans="1:13" ht="18" customHeight="1" x14ac:dyDescent="0.25">
      <c r="A56" s="30" t="s">
        <v>167</v>
      </c>
      <c r="B56" s="135"/>
      <c r="C56" s="40">
        <v>2488</v>
      </c>
      <c r="D56" s="40">
        <v>2488</v>
      </c>
      <c r="E56" s="40">
        <v>2488</v>
      </c>
      <c r="F56" s="40">
        <v>2488</v>
      </c>
      <c r="G56" s="67"/>
      <c r="H56" s="40">
        <v>563</v>
      </c>
      <c r="I56" s="40">
        <v>563</v>
      </c>
      <c r="J56" s="14"/>
      <c r="K56" s="14"/>
    </row>
    <row r="57" spans="1:13" ht="18" customHeight="1" x14ac:dyDescent="0.25">
      <c r="A57" s="124" t="s">
        <v>168</v>
      </c>
      <c r="B57" s="135"/>
      <c r="C57" s="120">
        <v>2490</v>
      </c>
      <c r="D57" s="120">
        <v>2614</v>
      </c>
      <c r="E57" s="120">
        <v>1795</v>
      </c>
      <c r="F57" s="120">
        <v>563</v>
      </c>
      <c r="G57" s="34"/>
      <c r="H57" s="120">
        <f>SUM(H55:H56)</f>
        <v>1613</v>
      </c>
      <c r="I57" s="120">
        <v>1667</v>
      </c>
      <c r="J57" s="14"/>
      <c r="K57" s="14"/>
    </row>
    <row r="58" spans="1:13" ht="14.1" customHeight="1" x14ac:dyDescent="0.25">
      <c r="A58" s="14"/>
      <c r="B58" s="135"/>
      <c r="C58" s="135"/>
      <c r="D58" s="135"/>
      <c r="E58" s="135"/>
      <c r="F58" s="135"/>
      <c r="G58" s="107"/>
      <c r="H58" s="135"/>
      <c r="I58" s="135"/>
      <c r="J58" s="14"/>
      <c r="K58" s="14"/>
    </row>
    <row r="59" spans="1:13" ht="18" customHeight="1" x14ac:dyDescent="0.25">
      <c r="A59" s="422" t="s">
        <v>169</v>
      </c>
      <c r="B59" s="407"/>
      <c r="C59" s="407"/>
      <c r="D59" s="407"/>
      <c r="E59" s="407"/>
      <c r="F59" s="407"/>
      <c r="G59" s="407"/>
      <c r="H59" s="417"/>
      <c r="I59" s="407"/>
      <c r="J59" s="148"/>
      <c r="K59" s="148"/>
      <c r="L59" s="148"/>
    </row>
    <row r="60" spans="1:13" ht="15" customHeight="1" x14ac:dyDescent="0.25">
      <c r="A60" s="423"/>
      <c r="B60" s="423"/>
      <c r="C60" s="423"/>
      <c r="D60" s="423"/>
      <c r="E60" s="423"/>
      <c r="F60" s="423"/>
      <c r="G60" s="423"/>
      <c r="H60" s="423"/>
      <c r="I60" s="423"/>
      <c r="J60" s="107"/>
      <c r="K60" s="107"/>
      <c r="L60" s="107"/>
      <c r="M60" s="107"/>
    </row>
    <row r="61" spans="1:13" ht="27.95" customHeight="1" x14ac:dyDescent="0.25">
      <c r="A61" s="417"/>
      <c r="B61" s="417"/>
      <c r="C61" s="407"/>
      <c r="D61" s="407"/>
      <c r="E61" s="407"/>
      <c r="F61" s="417"/>
      <c r="G61" s="407"/>
      <c r="H61" s="417"/>
      <c r="I61" s="417"/>
      <c r="L61" s="110"/>
      <c r="M61" s="12"/>
    </row>
  </sheetData>
  <mergeCells count="5">
    <mergeCell ref="A1:I1"/>
    <mergeCell ref="A2:I2"/>
    <mergeCell ref="A59:I59"/>
    <mergeCell ref="A60:I60"/>
    <mergeCell ref="A61:I61"/>
  </mergeCells>
  <pageMargins left="0.7" right="0.7" top="0.75" bottom="0.75" header="0.3" footer="0.3"/>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opLeftCell="A25" workbookViewId="0">
      <selection activeCell="A2" sqref="A2:K2"/>
    </sheetView>
  </sheetViews>
  <sheetFormatPr defaultColWidth="21.5" defaultRowHeight="12.75" x14ac:dyDescent="0.2"/>
  <cols>
    <col min="1" max="1" width="115.5" customWidth="1"/>
    <col min="2" max="2" width="4.33203125" customWidth="1"/>
    <col min="3" max="7" width="19.83203125" customWidth="1"/>
    <col min="8" max="8" width="5.33203125" customWidth="1"/>
    <col min="9" max="11" width="19.83203125" customWidth="1"/>
    <col min="12" max="12" width="12.1640625" customWidth="1"/>
    <col min="13" max="13" width="19.83203125" customWidth="1"/>
    <col min="14" max="14" width="12.6640625" customWidth="1"/>
  </cols>
  <sheetData>
    <row r="1" spans="1:14" ht="19.5" x14ac:dyDescent="0.3">
      <c r="A1" s="424" t="s">
        <v>8</v>
      </c>
      <c r="B1" s="425"/>
      <c r="C1" s="426"/>
      <c r="D1" s="426"/>
      <c r="E1" s="426"/>
      <c r="F1" s="426"/>
      <c r="G1" s="426"/>
      <c r="H1" s="426"/>
      <c r="I1" s="427"/>
      <c r="J1" s="427"/>
      <c r="K1" s="425"/>
      <c r="L1" s="13"/>
    </row>
    <row r="2" spans="1:14" ht="19.5" x14ac:dyDescent="0.3">
      <c r="A2" s="424" t="s">
        <v>30</v>
      </c>
      <c r="B2" s="425"/>
      <c r="C2" s="426"/>
      <c r="D2" s="426"/>
      <c r="E2" s="426"/>
      <c r="F2" s="426"/>
      <c r="G2" s="426"/>
      <c r="H2" s="426"/>
      <c r="I2" s="427"/>
      <c r="J2" s="427"/>
      <c r="K2" s="425"/>
      <c r="L2" s="13"/>
    </row>
    <row r="3" spans="1:14" ht="17.100000000000001" customHeight="1" x14ac:dyDescent="0.2">
      <c r="A3" s="14"/>
      <c r="B3" s="14"/>
      <c r="C3" s="14"/>
      <c r="D3" s="14"/>
      <c r="E3" s="14"/>
      <c r="F3" s="14"/>
      <c r="G3" s="14"/>
      <c r="H3" s="14"/>
      <c r="I3" s="14"/>
      <c r="J3" s="14"/>
      <c r="K3" s="14"/>
      <c r="L3" s="12"/>
      <c r="M3" s="12"/>
      <c r="N3" s="12"/>
    </row>
    <row r="4" spans="1:14" ht="17.100000000000001" customHeight="1" x14ac:dyDescent="0.25">
      <c r="A4" s="15"/>
      <c r="B4" s="14"/>
      <c r="C4" s="17" t="s">
        <v>31</v>
      </c>
      <c r="D4" s="17" t="s">
        <v>32</v>
      </c>
      <c r="E4" s="17" t="s">
        <v>33</v>
      </c>
      <c r="F4" s="17" t="s">
        <v>34</v>
      </c>
      <c r="G4" s="17" t="s">
        <v>35</v>
      </c>
      <c r="H4" s="18"/>
      <c r="I4" s="17" t="s">
        <v>31</v>
      </c>
      <c r="J4" s="17" t="s">
        <v>32</v>
      </c>
      <c r="K4" s="17" t="s">
        <v>35</v>
      </c>
    </row>
    <row r="5" spans="1:14" ht="17.100000000000001" customHeight="1" x14ac:dyDescent="0.25">
      <c r="A5" s="20" t="s">
        <v>170</v>
      </c>
      <c r="B5" s="14"/>
      <c r="C5" s="23" t="s">
        <v>38</v>
      </c>
      <c r="D5" s="23" t="s">
        <v>38</v>
      </c>
      <c r="E5" s="23" t="s">
        <v>38</v>
      </c>
      <c r="F5" s="23" t="s">
        <v>38</v>
      </c>
      <c r="G5" s="23" t="s">
        <v>38</v>
      </c>
      <c r="H5" s="24" t="s">
        <v>37</v>
      </c>
      <c r="I5" s="23" t="s">
        <v>39</v>
      </c>
      <c r="J5" s="23" t="s">
        <v>39</v>
      </c>
      <c r="K5" s="23" t="s">
        <v>39</v>
      </c>
    </row>
    <row r="6" spans="1:14" ht="17.100000000000001" customHeight="1" x14ac:dyDescent="0.25">
      <c r="A6" s="111"/>
      <c r="B6" s="14"/>
      <c r="C6" s="26"/>
      <c r="D6" s="26"/>
      <c r="E6" s="26"/>
      <c r="F6" s="26"/>
      <c r="G6" s="26"/>
      <c r="H6" s="14"/>
      <c r="I6" s="26"/>
      <c r="J6" s="26"/>
      <c r="K6" s="26"/>
    </row>
    <row r="7" spans="1:14" ht="17.100000000000001" customHeight="1" x14ac:dyDescent="0.25">
      <c r="A7" s="30" t="s">
        <v>171</v>
      </c>
      <c r="B7" s="14"/>
      <c r="C7" s="26"/>
      <c r="D7" s="26"/>
      <c r="E7" s="26"/>
      <c r="F7" s="26"/>
      <c r="G7" s="26"/>
      <c r="H7" s="14"/>
      <c r="I7" s="28"/>
      <c r="J7" s="28"/>
      <c r="K7" s="26"/>
    </row>
    <row r="8" spans="1:14" ht="17.100000000000001" customHeight="1" x14ac:dyDescent="0.25">
      <c r="A8" s="31" t="s">
        <v>172</v>
      </c>
      <c r="B8" s="14"/>
      <c r="C8" s="33">
        <v>-79</v>
      </c>
      <c r="D8" s="33">
        <v>-107</v>
      </c>
      <c r="E8" s="33">
        <v>-38</v>
      </c>
      <c r="F8" s="33">
        <v>77</v>
      </c>
      <c r="G8" s="33">
        <f>SUM(C8:F8)</f>
        <v>-147</v>
      </c>
      <c r="H8" s="34"/>
      <c r="I8" s="33">
        <v>128</v>
      </c>
      <c r="J8" s="33">
        <v>123</v>
      </c>
      <c r="K8" s="33">
        <f>SUM(I8:J8)</f>
        <v>251</v>
      </c>
    </row>
    <row r="9" spans="1:14" ht="17.100000000000001" customHeight="1" x14ac:dyDescent="0.25">
      <c r="A9" s="31" t="s">
        <v>173</v>
      </c>
      <c r="B9" s="14"/>
      <c r="C9" s="40">
        <v>0</v>
      </c>
      <c r="D9" s="40">
        <v>0</v>
      </c>
      <c r="E9" s="40">
        <v>0</v>
      </c>
      <c r="F9" s="40">
        <v>1</v>
      </c>
      <c r="G9" s="37">
        <f>SUM(C9:F9)</f>
        <v>1</v>
      </c>
      <c r="H9" s="38"/>
      <c r="I9" s="40">
        <v>3</v>
      </c>
      <c r="J9" s="40">
        <v>0</v>
      </c>
      <c r="K9" s="37">
        <f>SUM(I9:J9)</f>
        <v>3</v>
      </c>
    </row>
    <row r="10" spans="1:14" ht="17.100000000000001" customHeight="1" x14ac:dyDescent="0.25">
      <c r="A10" s="94" t="s">
        <v>174</v>
      </c>
      <c r="B10" s="14"/>
      <c r="C10" s="54">
        <f>C8-C9</f>
        <v>-79</v>
      </c>
      <c r="D10" s="54">
        <f>D8-D9</f>
        <v>-107</v>
      </c>
      <c r="E10" s="54">
        <f>E8-E9</f>
        <v>-38</v>
      </c>
      <c r="F10" s="54">
        <f>F8-F9</f>
        <v>76</v>
      </c>
      <c r="G10" s="54">
        <f>G8-G9</f>
        <v>-148</v>
      </c>
      <c r="H10" s="38"/>
      <c r="I10" s="54">
        <f>I8-I9</f>
        <v>125</v>
      </c>
      <c r="J10" s="54">
        <f>J8-J9</f>
        <v>123</v>
      </c>
      <c r="K10" s="54">
        <f>K8-K9</f>
        <v>248</v>
      </c>
    </row>
    <row r="11" spans="1:14" ht="17.100000000000001" customHeight="1" x14ac:dyDescent="0.25">
      <c r="A11" s="149" t="s">
        <v>175</v>
      </c>
      <c r="B11" s="14"/>
      <c r="C11" s="150">
        <f>C9/C8</f>
        <v>0</v>
      </c>
      <c r="D11" s="150">
        <f>D9/D8</f>
        <v>0</v>
      </c>
      <c r="E11" s="150">
        <f>E9/E8</f>
        <v>0</v>
      </c>
      <c r="F11" s="151">
        <f>F9/F8</f>
        <v>1.2987012987012988E-2</v>
      </c>
      <c r="G11" s="151">
        <f>G9/G8</f>
        <v>-6.8027210884353739E-3</v>
      </c>
      <c r="H11" s="152"/>
      <c r="I11" s="151">
        <f>I9/I8</f>
        <v>2.34375E-2</v>
      </c>
      <c r="J11" s="150">
        <f>J9/J8</f>
        <v>0</v>
      </c>
      <c r="K11" s="151">
        <f>K9/K8</f>
        <v>1.1952191235059761E-2</v>
      </c>
    </row>
    <row r="12" spans="1:14" ht="17.100000000000001" customHeight="1" x14ac:dyDescent="0.25">
      <c r="A12" s="45"/>
      <c r="B12" s="14"/>
      <c r="C12" s="26"/>
      <c r="D12" s="26"/>
      <c r="E12" s="26"/>
      <c r="F12" s="26"/>
      <c r="G12" s="153"/>
      <c r="H12" s="14"/>
      <c r="I12" s="28"/>
      <c r="J12" s="28"/>
      <c r="K12" s="153"/>
    </row>
    <row r="13" spans="1:14" ht="17.100000000000001" customHeight="1" x14ac:dyDescent="0.25">
      <c r="A13" s="30" t="s">
        <v>176</v>
      </c>
      <c r="B13" s="14"/>
      <c r="C13" s="26"/>
      <c r="D13" s="26"/>
      <c r="E13" s="26"/>
      <c r="F13" s="26"/>
      <c r="G13" s="153"/>
      <c r="H13" s="14"/>
      <c r="I13" s="28"/>
      <c r="J13" s="28"/>
      <c r="K13" s="153"/>
    </row>
    <row r="14" spans="1:14" ht="17.100000000000001" customHeight="1" x14ac:dyDescent="0.25">
      <c r="A14" s="31" t="s">
        <v>172</v>
      </c>
      <c r="B14" s="14"/>
      <c r="C14" s="37">
        <v>143</v>
      </c>
      <c r="D14" s="37">
        <v>105</v>
      </c>
      <c r="E14" s="37">
        <v>210</v>
      </c>
      <c r="F14" s="37">
        <v>288</v>
      </c>
      <c r="G14" s="37">
        <f>SUM(C14:F14)</f>
        <v>746</v>
      </c>
      <c r="H14" s="38"/>
      <c r="I14" s="37">
        <v>302</v>
      </c>
      <c r="J14" s="37">
        <v>168</v>
      </c>
      <c r="K14" s="37">
        <f>SUM(I14:J14)</f>
        <v>470</v>
      </c>
    </row>
    <row r="15" spans="1:14" ht="17.100000000000001" customHeight="1" x14ac:dyDescent="0.25">
      <c r="A15" s="31" t="s">
        <v>173</v>
      </c>
      <c r="B15" s="14"/>
      <c r="C15" s="40">
        <v>50</v>
      </c>
      <c r="D15" s="40">
        <v>46</v>
      </c>
      <c r="E15" s="40">
        <v>106</v>
      </c>
      <c r="F15" s="40">
        <v>170</v>
      </c>
      <c r="G15" s="40">
        <f>SUM(C15:F15)</f>
        <v>372</v>
      </c>
      <c r="H15" s="38"/>
      <c r="I15" s="40">
        <v>170</v>
      </c>
      <c r="J15" s="40">
        <v>26</v>
      </c>
      <c r="K15" s="37">
        <f>SUM(I15:J15)</f>
        <v>196</v>
      </c>
    </row>
    <row r="16" spans="1:14" ht="17.100000000000001" customHeight="1" x14ac:dyDescent="0.25">
      <c r="A16" s="94" t="s">
        <v>177</v>
      </c>
      <c r="B16" s="14"/>
      <c r="C16" s="54">
        <f>C14-C15</f>
        <v>93</v>
      </c>
      <c r="D16" s="54">
        <f>D14-D15</f>
        <v>59</v>
      </c>
      <c r="E16" s="54">
        <f>E14-E15</f>
        <v>104</v>
      </c>
      <c r="F16" s="54">
        <f>F14-F15</f>
        <v>118</v>
      </c>
      <c r="G16" s="54">
        <f>G14-G15</f>
        <v>374</v>
      </c>
      <c r="H16" s="38"/>
      <c r="I16" s="54">
        <f>I14-I15</f>
        <v>132</v>
      </c>
      <c r="J16" s="54">
        <f>J14-J15</f>
        <v>142</v>
      </c>
      <c r="K16" s="54">
        <f>K14-K15</f>
        <v>274</v>
      </c>
    </row>
    <row r="17" spans="1:13" ht="17.100000000000001" customHeight="1" x14ac:dyDescent="0.25">
      <c r="A17" s="149" t="s">
        <v>175</v>
      </c>
      <c r="B17" s="14"/>
      <c r="C17" s="151">
        <f>C15/C14</f>
        <v>0.34965034965034963</v>
      </c>
      <c r="D17" s="151">
        <f>D15/D14</f>
        <v>0.43809523809523809</v>
      </c>
      <c r="E17" s="151">
        <f>E15/E14</f>
        <v>0.50476190476190474</v>
      </c>
      <c r="F17" s="151">
        <f>F15/F14</f>
        <v>0.59027777777777779</v>
      </c>
      <c r="G17" s="151">
        <f>G15/G14</f>
        <v>0.49865951742627346</v>
      </c>
      <c r="H17" s="152"/>
      <c r="I17" s="151">
        <f>I15/I14</f>
        <v>0.5629139072847682</v>
      </c>
      <c r="J17" s="151">
        <f>J15/J14</f>
        <v>0.15476190476190477</v>
      </c>
      <c r="K17" s="151">
        <f>K15/K14</f>
        <v>0.41702127659574467</v>
      </c>
    </row>
    <row r="18" spans="1:13" ht="17.100000000000001" customHeight="1" x14ac:dyDescent="0.25">
      <c r="A18" s="45"/>
      <c r="B18" s="14"/>
      <c r="C18" s="26"/>
      <c r="D18" s="26"/>
      <c r="E18" s="26"/>
      <c r="F18" s="26"/>
      <c r="G18" s="153"/>
      <c r="H18" s="14"/>
      <c r="I18" s="28"/>
      <c r="J18" s="28"/>
      <c r="K18" s="153"/>
    </row>
    <row r="19" spans="1:13" ht="17.100000000000001" customHeight="1" x14ac:dyDescent="0.25">
      <c r="A19" s="30" t="s">
        <v>178</v>
      </c>
      <c r="B19" s="14"/>
      <c r="C19" s="26"/>
      <c r="D19" s="26"/>
      <c r="E19" s="26"/>
      <c r="F19" s="26"/>
      <c r="G19" s="153"/>
      <c r="H19" s="14"/>
      <c r="I19" s="28"/>
      <c r="J19" s="28"/>
      <c r="K19" s="153"/>
    </row>
    <row r="20" spans="1:13" ht="17.100000000000001" customHeight="1" x14ac:dyDescent="0.25">
      <c r="A20" s="31" t="s">
        <v>172</v>
      </c>
      <c r="B20" s="14"/>
      <c r="C20" s="37">
        <f t="shared" ref="C20:G21" si="0">C8+C14</f>
        <v>64</v>
      </c>
      <c r="D20" s="37">
        <f t="shared" si="0"/>
        <v>-2</v>
      </c>
      <c r="E20" s="37">
        <f t="shared" si="0"/>
        <v>172</v>
      </c>
      <c r="F20" s="37">
        <f t="shared" si="0"/>
        <v>365</v>
      </c>
      <c r="G20" s="37">
        <f t="shared" si="0"/>
        <v>599</v>
      </c>
      <c r="H20" s="154"/>
      <c r="I20" s="37">
        <f t="shared" ref="I20:K21" si="1">I8+I14</f>
        <v>430</v>
      </c>
      <c r="J20" s="37">
        <f t="shared" si="1"/>
        <v>291</v>
      </c>
      <c r="K20" s="37">
        <f t="shared" si="1"/>
        <v>721</v>
      </c>
    </row>
    <row r="21" spans="1:13" ht="17.100000000000001" customHeight="1" x14ac:dyDescent="0.25">
      <c r="A21" s="31" t="s">
        <v>173</v>
      </c>
      <c r="B21" s="14"/>
      <c r="C21" s="37">
        <f t="shared" si="0"/>
        <v>50</v>
      </c>
      <c r="D21" s="37">
        <f t="shared" si="0"/>
        <v>46</v>
      </c>
      <c r="E21" s="37">
        <f t="shared" si="0"/>
        <v>106</v>
      </c>
      <c r="F21" s="37">
        <f t="shared" si="0"/>
        <v>171</v>
      </c>
      <c r="G21" s="37">
        <f t="shared" si="0"/>
        <v>373</v>
      </c>
      <c r="H21" s="154"/>
      <c r="I21" s="37">
        <f t="shared" si="1"/>
        <v>173</v>
      </c>
      <c r="J21" s="37">
        <f t="shared" si="1"/>
        <v>26</v>
      </c>
      <c r="K21" s="37">
        <f t="shared" si="1"/>
        <v>199</v>
      </c>
    </row>
    <row r="22" spans="1:13" ht="17.100000000000001" customHeight="1" x14ac:dyDescent="0.25">
      <c r="A22" s="96" t="s">
        <v>174</v>
      </c>
      <c r="B22" s="14"/>
      <c r="C22" s="120">
        <f>C20-C21</f>
        <v>14</v>
      </c>
      <c r="D22" s="120">
        <f>D20-D21</f>
        <v>-48</v>
      </c>
      <c r="E22" s="120">
        <f>E20-E21</f>
        <v>66</v>
      </c>
      <c r="F22" s="120">
        <f>F20-F21</f>
        <v>194</v>
      </c>
      <c r="G22" s="120">
        <f>G20-G21</f>
        <v>226</v>
      </c>
      <c r="H22" s="155"/>
      <c r="I22" s="120">
        <f>I20-I21</f>
        <v>257</v>
      </c>
      <c r="J22" s="120">
        <f>J20-J21</f>
        <v>265</v>
      </c>
      <c r="K22" s="120">
        <f>K20-K21</f>
        <v>522</v>
      </c>
    </row>
    <row r="23" spans="1:13" ht="17.100000000000001" customHeight="1" x14ac:dyDescent="0.25">
      <c r="A23" s="67"/>
      <c r="B23" s="14"/>
      <c r="C23" s="14"/>
      <c r="D23" s="14"/>
      <c r="E23" s="14"/>
      <c r="F23" s="14"/>
      <c r="G23" s="156"/>
      <c r="H23" s="14"/>
      <c r="I23" s="157"/>
      <c r="J23" s="157"/>
      <c r="K23" s="158"/>
    </row>
    <row r="24" spans="1:13" ht="17.100000000000001" customHeight="1" x14ac:dyDescent="0.25">
      <c r="A24" s="129" t="s">
        <v>179</v>
      </c>
      <c r="B24" s="14"/>
      <c r="C24" s="44">
        <f>C20</f>
        <v>64</v>
      </c>
      <c r="D24" s="119">
        <f>D20</f>
        <v>-2</v>
      </c>
      <c r="E24" s="119">
        <f>E20</f>
        <v>172</v>
      </c>
      <c r="F24" s="119">
        <f>F20</f>
        <v>365</v>
      </c>
      <c r="G24" s="119">
        <f>G20</f>
        <v>599</v>
      </c>
      <c r="H24" s="34"/>
      <c r="I24" s="44">
        <f>I20</f>
        <v>430</v>
      </c>
      <c r="J24" s="44">
        <f>J20</f>
        <v>291</v>
      </c>
      <c r="K24" s="119">
        <f>K20</f>
        <v>721</v>
      </c>
      <c r="M24" s="159"/>
    </row>
    <row r="25" spans="1:13" ht="17.100000000000001" customHeight="1" x14ac:dyDescent="0.25">
      <c r="A25" s="45"/>
      <c r="B25" s="14"/>
      <c r="C25" s="47"/>
      <c r="D25" s="62"/>
      <c r="E25" s="62"/>
      <c r="F25" s="62"/>
      <c r="G25" s="160"/>
      <c r="H25" s="48"/>
      <c r="I25" s="49"/>
      <c r="J25" s="47"/>
      <c r="K25" s="160"/>
    </row>
    <row r="26" spans="1:13" ht="17.100000000000001" customHeight="1" x14ac:dyDescent="0.25">
      <c r="A26" s="55" t="s">
        <v>180</v>
      </c>
      <c r="B26" s="14"/>
      <c r="C26" s="26"/>
      <c r="D26" s="29"/>
      <c r="E26" s="29"/>
      <c r="F26" s="29"/>
      <c r="G26" s="160"/>
      <c r="H26" s="14"/>
      <c r="I26" s="28"/>
      <c r="J26" s="26"/>
      <c r="K26" s="160"/>
    </row>
    <row r="27" spans="1:13" ht="17.100000000000001" customHeight="1" x14ac:dyDescent="0.25">
      <c r="A27" s="31" t="s">
        <v>59</v>
      </c>
      <c r="B27" s="14"/>
      <c r="C27" s="37">
        <v>-78</v>
      </c>
      <c r="D27" s="39">
        <v>-89</v>
      </c>
      <c r="E27" s="39">
        <v>-82</v>
      </c>
      <c r="F27" s="39">
        <v>-71</v>
      </c>
      <c r="G27" s="39">
        <f>SUM(C27:F27)</f>
        <v>-320</v>
      </c>
      <c r="H27" s="38"/>
      <c r="I27" s="37">
        <v>-45</v>
      </c>
      <c r="J27" s="37">
        <v>-65</v>
      </c>
      <c r="K27" s="39">
        <f>SUM(I27:J27)</f>
        <v>-110</v>
      </c>
    </row>
    <row r="28" spans="1:13" ht="17.100000000000001" customHeight="1" x14ac:dyDescent="0.25">
      <c r="A28" s="31" t="s">
        <v>181</v>
      </c>
      <c r="B28" s="14"/>
      <c r="C28" s="37">
        <v>2</v>
      </c>
      <c r="D28" s="39">
        <v>0</v>
      </c>
      <c r="E28" s="39">
        <v>3</v>
      </c>
      <c r="F28" s="39">
        <v>1</v>
      </c>
      <c r="G28" s="39">
        <f>SUM(C28:F28)</f>
        <v>6</v>
      </c>
      <c r="H28" s="38"/>
      <c r="I28" s="37">
        <v>-1</v>
      </c>
      <c r="J28" s="37">
        <v>0</v>
      </c>
      <c r="K28" s="39">
        <f>SUM(I28:J28)</f>
        <v>-1</v>
      </c>
    </row>
    <row r="29" spans="1:13" ht="17.100000000000001" customHeight="1" x14ac:dyDescent="0.25">
      <c r="A29" s="31" t="s">
        <v>182</v>
      </c>
      <c r="B29" s="14"/>
      <c r="C29" s="37">
        <v>-57</v>
      </c>
      <c r="D29" s="39">
        <v>-51</v>
      </c>
      <c r="E29" s="39">
        <v>-54</v>
      </c>
      <c r="F29" s="39">
        <v>-60</v>
      </c>
      <c r="G29" s="39">
        <f>SUM(C29:F29)</f>
        <v>-222</v>
      </c>
      <c r="H29" s="38"/>
      <c r="I29" s="37">
        <v>-55</v>
      </c>
      <c r="J29" s="37">
        <v>-61</v>
      </c>
      <c r="K29" s="39">
        <f>SUM(I29:J29)</f>
        <v>-116</v>
      </c>
    </row>
    <row r="30" spans="1:13" ht="17.100000000000001" customHeight="1" x14ac:dyDescent="0.25">
      <c r="A30" s="31" t="s">
        <v>183</v>
      </c>
      <c r="B30" s="14"/>
      <c r="C30" s="37">
        <v>-9</v>
      </c>
      <c r="D30" s="39">
        <v>-19</v>
      </c>
      <c r="E30" s="39">
        <v>-6</v>
      </c>
      <c r="F30" s="39">
        <v>-7</v>
      </c>
      <c r="G30" s="39">
        <f>SUM(C30:F30)</f>
        <v>-41</v>
      </c>
      <c r="H30" s="38"/>
      <c r="I30" s="37">
        <v>-7</v>
      </c>
      <c r="J30" s="37">
        <v>-2</v>
      </c>
      <c r="K30" s="39">
        <f>SUM(I30:J30)</f>
        <v>-9</v>
      </c>
    </row>
    <row r="31" spans="1:13" ht="17.100000000000001" customHeight="1" x14ac:dyDescent="0.25">
      <c r="A31" s="114"/>
      <c r="B31" s="14"/>
      <c r="C31" s="138"/>
      <c r="D31" s="161"/>
      <c r="E31" s="161"/>
      <c r="F31" s="161"/>
      <c r="G31" s="161"/>
      <c r="H31" s="38"/>
      <c r="I31" s="162"/>
      <c r="J31" s="138"/>
      <c r="K31" s="161"/>
    </row>
    <row r="32" spans="1:13" ht="17.100000000000001" customHeight="1" x14ac:dyDescent="0.25">
      <c r="A32" s="55" t="s">
        <v>184</v>
      </c>
      <c r="B32" s="14"/>
      <c r="C32" s="47"/>
      <c r="D32" s="62"/>
      <c r="E32" s="62"/>
      <c r="F32" s="62"/>
      <c r="G32" s="62"/>
      <c r="H32" s="14"/>
      <c r="I32" s="49"/>
      <c r="J32" s="49"/>
      <c r="K32" s="62"/>
    </row>
    <row r="33" spans="1:13" ht="17.100000000000001" customHeight="1" x14ac:dyDescent="0.25">
      <c r="A33" s="31" t="s">
        <v>185</v>
      </c>
      <c r="B33" s="14"/>
      <c r="C33" s="37">
        <v>0</v>
      </c>
      <c r="D33" s="39">
        <v>6</v>
      </c>
      <c r="E33" s="39">
        <v>19</v>
      </c>
      <c r="F33" s="39">
        <v>32</v>
      </c>
      <c r="G33" s="39">
        <f t="shared" ref="G33:G40" si="2">SUM(C33:F33)</f>
        <v>57</v>
      </c>
      <c r="H33" s="38"/>
      <c r="I33" s="37">
        <v>257</v>
      </c>
      <c r="J33" s="37">
        <v>50</v>
      </c>
      <c r="K33" s="39">
        <f t="shared" ref="K33:K44" si="3">SUM(I33:J33)</f>
        <v>307</v>
      </c>
    </row>
    <row r="34" spans="1:13" ht="17.100000000000001" customHeight="1" x14ac:dyDescent="0.25">
      <c r="A34" s="31" t="s">
        <v>186</v>
      </c>
      <c r="B34" s="14"/>
      <c r="C34" s="37">
        <v>0</v>
      </c>
      <c r="D34" s="39">
        <v>0</v>
      </c>
      <c r="E34" s="39">
        <v>-201</v>
      </c>
      <c r="F34" s="39">
        <v>-24</v>
      </c>
      <c r="G34" s="39">
        <f t="shared" si="2"/>
        <v>-225</v>
      </c>
      <c r="H34" s="38"/>
      <c r="I34" s="37">
        <v>-8</v>
      </c>
      <c r="J34" s="37">
        <v>-34</v>
      </c>
      <c r="K34" s="39">
        <f t="shared" si="3"/>
        <v>-42</v>
      </c>
    </row>
    <row r="35" spans="1:13" ht="17.100000000000001" customHeight="1" x14ac:dyDescent="0.25">
      <c r="A35" s="31" t="s">
        <v>187</v>
      </c>
      <c r="B35" s="14"/>
      <c r="C35" s="37">
        <v>0</v>
      </c>
      <c r="D35" s="39">
        <v>0</v>
      </c>
      <c r="E35" s="39">
        <v>-250</v>
      </c>
      <c r="F35" s="39">
        <v>0</v>
      </c>
      <c r="G35" s="39">
        <f t="shared" si="2"/>
        <v>-250</v>
      </c>
      <c r="H35" s="38"/>
      <c r="I35" s="37">
        <v>0</v>
      </c>
      <c r="J35" s="37">
        <v>0</v>
      </c>
      <c r="K35" s="39">
        <f t="shared" si="3"/>
        <v>0</v>
      </c>
    </row>
    <row r="36" spans="1:13" ht="17.100000000000001" customHeight="1" x14ac:dyDescent="0.25">
      <c r="A36" s="31" t="s">
        <v>188</v>
      </c>
      <c r="B36" s="14"/>
      <c r="C36" s="37">
        <v>-14</v>
      </c>
      <c r="D36" s="39">
        <v>-3</v>
      </c>
      <c r="E36" s="39">
        <v>-8</v>
      </c>
      <c r="F36" s="39">
        <v>-7</v>
      </c>
      <c r="G36" s="39">
        <f t="shared" si="2"/>
        <v>-32</v>
      </c>
      <c r="H36" s="38"/>
      <c r="I36" s="37">
        <v>-4</v>
      </c>
      <c r="J36" s="37">
        <v>-2</v>
      </c>
      <c r="K36" s="39">
        <f t="shared" si="3"/>
        <v>-6</v>
      </c>
    </row>
    <row r="37" spans="1:13" ht="17.100000000000001" customHeight="1" x14ac:dyDescent="0.25">
      <c r="A37" s="31" t="s">
        <v>189</v>
      </c>
      <c r="B37" s="14"/>
      <c r="C37" s="37">
        <v>77</v>
      </c>
      <c r="D37" s="39">
        <v>43</v>
      </c>
      <c r="E37" s="39">
        <v>-56</v>
      </c>
      <c r="F37" s="39">
        <v>-145</v>
      </c>
      <c r="G37" s="39">
        <f t="shared" si="2"/>
        <v>-81</v>
      </c>
      <c r="H37" s="38"/>
      <c r="I37" s="37">
        <v>-43</v>
      </c>
      <c r="J37" s="37">
        <v>-45</v>
      </c>
      <c r="K37" s="39">
        <f t="shared" si="3"/>
        <v>-88</v>
      </c>
      <c r="M37" s="163"/>
    </row>
    <row r="38" spans="1:13" ht="17.100000000000001" customHeight="1" x14ac:dyDescent="0.25">
      <c r="A38" s="31" t="s">
        <v>190</v>
      </c>
      <c r="B38" s="14"/>
      <c r="C38" s="37">
        <v>0</v>
      </c>
      <c r="D38" s="39">
        <v>0</v>
      </c>
      <c r="E38" s="39">
        <v>47</v>
      </c>
      <c r="F38" s="39">
        <v>0</v>
      </c>
      <c r="G38" s="39">
        <f t="shared" si="2"/>
        <v>47</v>
      </c>
      <c r="H38" s="38"/>
      <c r="I38" s="37">
        <v>0</v>
      </c>
      <c r="J38" s="37">
        <v>0</v>
      </c>
      <c r="K38" s="39">
        <f t="shared" si="3"/>
        <v>0</v>
      </c>
    </row>
    <row r="39" spans="1:13" ht="17.100000000000001" customHeight="1" x14ac:dyDescent="0.25">
      <c r="A39" s="31" t="s">
        <v>191</v>
      </c>
      <c r="B39" s="14"/>
      <c r="C39" s="37">
        <v>0</v>
      </c>
      <c r="D39" s="39">
        <v>0</v>
      </c>
      <c r="E39" s="39">
        <v>-46</v>
      </c>
      <c r="F39" s="39">
        <v>-5</v>
      </c>
      <c r="G39" s="39">
        <f t="shared" si="2"/>
        <v>-51</v>
      </c>
      <c r="H39" s="38"/>
      <c r="I39" s="37">
        <v>0</v>
      </c>
      <c r="J39" s="37">
        <v>0</v>
      </c>
      <c r="K39" s="39">
        <f t="shared" si="3"/>
        <v>0</v>
      </c>
    </row>
    <row r="40" spans="1:13" ht="17.100000000000001" customHeight="1" x14ac:dyDescent="0.25">
      <c r="A40" s="31" t="s">
        <v>192</v>
      </c>
      <c r="B40" s="14"/>
      <c r="C40" s="37">
        <v>-1</v>
      </c>
      <c r="D40" s="39">
        <v>3</v>
      </c>
      <c r="E40" s="39">
        <v>4</v>
      </c>
      <c r="F40" s="39">
        <v>53</v>
      </c>
      <c r="G40" s="39">
        <f t="shared" si="2"/>
        <v>59</v>
      </c>
      <c r="H40" s="38"/>
      <c r="I40" s="40">
        <v>0</v>
      </c>
      <c r="J40" s="40">
        <v>8</v>
      </c>
      <c r="K40" s="39">
        <f t="shared" si="3"/>
        <v>8</v>
      </c>
    </row>
    <row r="41" spans="1:13" ht="17.100000000000001" customHeight="1" x14ac:dyDescent="0.25">
      <c r="A41" s="55" t="s">
        <v>62</v>
      </c>
      <c r="B41" s="14"/>
      <c r="C41" s="130">
        <f>SUM(C24:C40)</f>
        <v>-16</v>
      </c>
      <c r="D41" s="52">
        <f>SUM(D24:D40)</f>
        <v>-112</v>
      </c>
      <c r="E41" s="52">
        <f>SUM(E24:E40)</f>
        <v>-458</v>
      </c>
      <c r="F41" s="52">
        <f>SUM(F24:F40)</f>
        <v>132</v>
      </c>
      <c r="G41" s="52">
        <f>SUM(G24:G40)</f>
        <v>-454</v>
      </c>
      <c r="H41" s="38"/>
      <c r="I41" s="130">
        <f>SUM(I24:I40)</f>
        <v>524</v>
      </c>
      <c r="J41" s="130">
        <f>SUM(J24:J40)</f>
        <v>140</v>
      </c>
      <c r="K41" s="52">
        <f t="shared" si="3"/>
        <v>664</v>
      </c>
    </row>
    <row r="42" spans="1:13" ht="17.100000000000001" customHeight="1" x14ac:dyDescent="0.25">
      <c r="A42" s="55" t="s">
        <v>193</v>
      </c>
      <c r="B42" s="14"/>
      <c r="C42" s="37">
        <v>-34</v>
      </c>
      <c r="D42" s="39">
        <v>-41</v>
      </c>
      <c r="E42" s="39">
        <v>-101</v>
      </c>
      <c r="F42" s="39">
        <v>-172</v>
      </c>
      <c r="G42" s="39">
        <f>SUM(C42:F42)</f>
        <v>-348</v>
      </c>
      <c r="H42" s="38"/>
      <c r="I42" s="37">
        <v>-168</v>
      </c>
      <c r="J42" s="37">
        <v>-37</v>
      </c>
      <c r="K42" s="39">
        <f t="shared" si="3"/>
        <v>-205</v>
      </c>
      <c r="M42" s="163"/>
    </row>
    <row r="43" spans="1:13" ht="17.100000000000001" customHeight="1" x14ac:dyDescent="0.25">
      <c r="A43" s="31" t="s">
        <v>194</v>
      </c>
      <c r="B43" s="14"/>
      <c r="C43" s="36">
        <v>0</v>
      </c>
      <c r="D43" s="36">
        <v>0</v>
      </c>
      <c r="E43" s="36">
        <v>-41</v>
      </c>
      <c r="F43" s="36">
        <v>0</v>
      </c>
      <c r="G43" s="37">
        <f>SUM(C43:F43)</f>
        <v>-41</v>
      </c>
      <c r="H43" s="38"/>
      <c r="I43" s="37">
        <v>0</v>
      </c>
      <c r="J43" s="37">
        <v>0</v>
      </c>
      <c r="K43" s="37">
        <f t="shared" si="3"/>
        <v>0</v>
      </c>
    </row>
    <row r="44" spans="1:13" ht="17.100000000000001" customHeight="1" x14ac:dyDescent="0.25">
      <c r="A44" s="31" t="s">
        <v>195</v>
      </c>
      <c r="B44" s="14"/>
      <c r="C44" s="40">
        <v>0</v>
      </c>
      <c r="D44" s="40">
        <v>0</v>
      </c>
      <c r="E44" s="40">
        <v>1</v>
      </c>
      <c r="F44" s="40">
        <v>12</v>
      </c>
      <c r="G44" s="39">
        <f>SUM(C44:F44)</f>
        <v>13</v>
      </c>
      <c r="H44" s="38"/>
      <c r="I44" s="40">
        <v>0</v>
      </c>
      <c r="J44" s="40">
        <v>-7</v>
      </c>
      <c r="K44" s="39">
        <f t="shared" si="3"/>
        <v>-7</v>
      </c>
    </row>
    <row r="45" spans="1:13" ht="17.100000000000001" customHeight="1" x14ac:dyDescent="0.25">
      <c r="A45" s="55" t="s">
        <v>196</v>
      </c>
      <c r="B45" s="14"/>
      <c r="C45" s="130">
        <f>SUM(C42:C44)</f>
        <v>-34</v>
      </c>
      <c r="D45" s="52">
        <f>SUM(D42:D44)</f>
        <v>-41</v>
      </c>
      <c r="E45" s="52">
        <f>SUM(E42:E44)</f>
        <v>-141</v>
      </c>
      <c r="F45" s="52">
        <f>SUM(F42:F44)</f>
        <v>-160</v>
      </c>
      <c r="G45" s="52">
        <f>SUM(G42:G44)</f>
        <v>-376</v>
      </c>
      <c r="H45" s="38"/>
      <c r="I45" s="54">
        <f>SUM(I42:I44)</f>
        <v>-168</v>
      </c>
      <c r="J45" s="54">
        <f>SUM(J42:J44)</f>
        <v>-44</v>
      </c>
      <c r="K45" s="56">
        <f>SUM(K42:K44)</f>
        <v>-212</v>
      </c>
    </row>
    <row r="46" spans="1:13" ht="17.100000000000001" customHeight="1" x14ac:dyDescent="0.25">
      <c r="A46" s="113" t="s">
        <v>67</v>
      </c>
      <c r="B46" s="14"/>
      <c r="C46" s="37">
        <f>C41+C45</f>
        <v>-50</v>
      </c>
      <c r="D46" s="39">
        <f>D41+D45</f>
        <v>-153</v>
      </c>
      <c r="E46" s="39">
        <f>E41+E45</f>
        <v>-599</v>
      </c>
      <c r="F46" s="39">
        <f>F41+F45</f>
        <v>-28</v>
      </c>
      <c r="G46" s="39">
        <f>G41+G45</f>
        <v>-830</v>
      </c>
      <c r="H46" s="66"/>
      <c r="I46" s="54">
        <v>356</v>
      </c>
      <c r="J46" s="54">
        <v>96</v>
      </c>
      <c r="K46" s="56">
        <f>SUM(I46:J46)</f>
        <v>452</v>
      </c>
    </row>
    <row r="47" spans="1:13" ht="17.100000000000001" customHeight="1" x14ac:dyDescent="0.25">
      <c r="A47" s="113" t="s">
        <v>197</v>
      </c>
      <c r="B47" s="14"/>
      <c r="C47" s="37">
        <v>-4907</v>
      </c>
      <c r="D47" s="39">
        <v>14</v>
      </c>
      <c r="E47" s="39">
        <v>0</v>
      </c>
      <c r="F47" s="39">
        <v>0</v>
      </c>
      <c r="G47" s="39">
        <f>SUM(C47:F47)</f>
        <v>-4893</v>
      </c>
      <c r="H47" s="66"/>
      <c r="I47" s="37">
        <v>0</v>
      </c>
      <c r="J47" s="37">
        <v>0</v>
      </c>
      <c r="K47" s="39">
        <f>SUM(I47:J47)</f>
        <v>0</v>
      </c>
    </row>
    <row r="48" spans="1:13" ht="17.100000000000001" customHeight="1" x14ac:dyDescent="0.25">
      <c r="A48" s="164" t="s">
        <v>126</v>
      </c>
      <c r="B48" s="14"/>
      <c r="C48" s="165">
        <f>C46+C47</f>
        <v>-4957</v>
      </c>
      <c r="D48" s="71">
        <f>D46+D47</f>
        <v>-139</v>
      </c>
      <c r="E48" s="71">
        <f>E46+E47</f>
        <v>-599</v>
      </c>
      <c r="F48" s="71">
        <f>F46+F47</f>
        <v>-28</v>
      </c>
      <c r="G48" s="71">
        <f>G46+G47</f>
        <v>-5723</v>
      </c>
      <c r="H48" s="66"/>
      <c r="I48" s="165">
        <v>356</v>
      </c>
      <c r="J48" s="165">
        <v>96</v>
      </c>
      <c r="K48" s="71">
        <f>SUM(I48:J48)</f>
        <v>452</v>
      </c>
    </row>
    <row r="49" spans="1:14" ht="17.100000000000001" customHeight="1" x14ac:dyDescent="0.25">
      <c r="A49" s="166"/>
      <c r="B49" s="14"/>
      <c r="C49" s="142"/>
      <c r="D49" s="142"/>
      <c r="E49" s="142"/>
      <c r="F49" s="142"/>
      <c r="G49" s="142"/>
      <c r="H49" s="142"/>
      <c r="I49" s="142"/>
      <c r="J49" s="142"/>
      <c r="K49" s="48"/>
      <c r="L49" s="167"/>
      <c r="M49" s="167"/>
      <c r="N49" s="167"/>
    </row>
    <row r="50" spans="1:14" ht="30.95" customHeight="1" x14ac:dyDescent="0.2">
      <c r="A50" s="415" t="s">
        <v>198</v>
      </c>
      <c r="B50" s="407"/>
      <c r="C50" s="407"/>
      <c r="D50" s="407"/>
      <c r="E50" s="407"/>
      <c r="F50" s="407"/>
      <c r="G50" s="407"/>
      <c r="H50" s="407"/>
      <c r="I50" s="416"/>
      <c r="J50" s="407"/>
      <c r="K50" s="109"/>
      <c r="L50" s="167"/>
      <c r="M50" s="167"/>
    </row>
    <row r="51" spans="1:14" ht="17.100000000000001" customHeight="1" x14ac:dyDescent="0.2">
      <c r="A51" s="415" t="s">
        <v>199</v>
      </c>
      <c r="B51" s="407"/>
      <c r="C51" s="407"/>
      <c r="D51" s="407"/>
      <c r="E51" s="407"/>
      <c r="F51" s="407"/>
      <c r="G51" s="407"/>
      <c r="H51" s="407"/>
      <c r="I51" s="416"/>
      <c r="J51" s="407"/>
      <c r="K51" s="407"/>
      <c r="L51" s="167"/>
      <c r="M51" s="167"/>
    </row>
    <row r="52" spans="1:14" ht="17.100000000000001" customHeight="1" x14ac:dyDescent="0.2">
      <c r="A52" s="407"/>
      <c r="B52" s="407"/>
      <c r="C52" s="407"/>
      <c r="D52" s="407"/>
      <c r="E52" s="407"/>
      <c r="F52" s="407"/>
      <c r="G52" s="407"/>
      <c r="H52" s="407"/>
      <c r="I52" s="416"/>
      <c r="J52" s="407"/>
      <c r="K52" s="407"/>
    </row>
    <row r="53" spans="1:14" ht="17.100000000000001" customHeight="1" x14ac:dyDescent="0.2"/>
  </sheetData>
  <mergeCells count="4">
    <mergeCell ref="A1:K1"/>
    <mergeCell ref="A2:K2"/>
    <mergeCell ref="A50:J50"/>
    <mergeCell ref="A51:K52"/>
  </mergeCells>
  <pageMargins left="0" right="0" top="0" bottom="0"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A2" sqref="A2:G2"/>
    </sheetView>
  </sheetViews>
  <sheetFormatPr defaultColWidth="21.5" defaultRowHeight="12.75" x14ac:dyDescent="0.2"/>
  <cols>
    <col min="1" max="1" width="115.5" customWidth="1"/>
    <col min="2" max="2" width="4.33203125" customWidth="1"/>
    <col min="3" max="3" width="19.83203125" customWidth="1"/>
    <col min="4" max="4" width="5.33203125" customWidth="1"/>
    <col min="5" max="5" width="19.83203125" customWidth="1"/>
    <col min="6" max="6" width="5.33203125" customWidth="1"/>
    <col min="7" max="7" width="19.83203125" customWidth="1"/>
    <col min="8" max="9" width="4.33203125" customWidth="1"/>
    <col min="10" max="10" width="10.83203125" customWidth="1"/>
    <col min="11" max="11" width="4.33203125" customWidth="1"/>
    <col min="12" max="12" width="12.1640625" customWidth="1"/>
  </cols>
  <sheetData>
    <row r="1" spans="1:12" ht="20.100000000000001" customHeight="1" x14ac:dyDescent="0.3">
      <c r="A1" s="412" t="s">
        <v>200</v>
      </c>
      <c r="B1" s="407"/>
      <c r="C1" s="407"/>
      <c r="D1" s="413"/>
      <c r="E1" s="413"/>
      <c r="F1" s="413"/>
      <c r="G1" s="413"/>
      <c r="H1" s="13"/>
      <c r="I1" s="13"/>
      <c r="J1" s="13"/>
      <c r="K1" s="13"/>
    </row>
    <row r="2" spans="1:12" ht="20.100000000000001" customHeight="1" x14ac:dyDescent="0.3">
      <c r="A2" s="412" t="s">
        <v>30</v>
      </c>
      <c r="B2" s="407"/>
      <c r="C2" s="407"/>
      <c r="D2" s="413"/>
      <c r="E2" s="413"/>
      <c r="F2" s="413"/>
      <c r="G2" s="413"/>
      <c r="H2" s="12"/>
      <c r="I2" s="12"/>
      <c r="J2" s="12"/>
      <c r="K2" s="12"/>
      <c r="L2" s="12"/>
    </row>
    <row r="3" spans="1:12" ht="15" customHeight="1" x14ac:dyDescent="0.2">
      <c r="A3" s="168"/>
      <c r="B3" s="14"/>
      <c r="C3" s="14"/>
      <c r="D3" s="14"/>
      <c r="E3" s="14"/>
      <c r="F3" s="14"/>
      <c r="G3" s="14"/>
      <c r="H3" s="14"/>
      <c r="I3" s="14"/>
      <c r="J3" s="14"/>
      <c r="K3" s="14"/>
      <c r="L3" s="14"/>
    </row>
    <row r="4" spans="1:12" ht="18" customHeight="1" x14ac:dyDescent="0.25">
      <c r="A4" s="169"/>
      <c r="B4" s="170"/>
      <c r="C4" s="17" t="s">
        <v>124</v>
      </c>
      <c r="D4" s="18"/>
      <c r="E4" s="17" t="s">
        <v>123</v>
      </c>
      <c r="F4" s="67"/>
      <c r="G4" s="17" t="s">
        <v>81</v>
      </c>
      <c r="H4" s="14"/>
      <c r="I4" s="14"/>
      <c r="J4" s="14"/>
      <c r="K4" s="14"/>
      <c r="L4" s="14"/>
    </row>
    <row r="5" spans="1:12" ht="18" customHeight="1" x14ac:dyDescent="0.25">
      <c r="A5" s="171" t="s">
        <v>84</v>
      </c>
      <c r="B5" s="170"/>
      <c r="C5" s="23" t="s">
        <v>38</v>
      </c>
      <c r="D5" s="24" t="s">
        <v>37</v>
      </c>
      <c r="E5" s="23" t="s">
        <v>39</v>
      </c>
      <c r="F5" s="172"/>
      <c r="G5" s="23" t="s">
        <v>39</v>
      </c>
      <c r="H5" s="14"/>
      <c r="I5" s="14"/>
      <c r="J5" s="14"/>
      <c r="K5" s="14"/>
      <c r="L5" s="14"/>
    </row>
    <row r="6" spans="1:12" ht="15" customHeight="1" x14ac:dyDescent="0.25">
      <c r="A6" s="170"/>
      <c r="B6" s="170"/>
      <c r="C6" s="45"/>
      <c r="D6" s="67"/>
      <c r="E6" s="45"/>
      <c r="F6" s="67"/>
      <c r="G6" s="45"/>
      <c r="H6" s="14"/>
      <c r="I6" s="14"/>
      <c r="J6" s="14"/>
      <c r="K6" s="14"/>
      <c r="L6" s="14"/>
    </row>
    <row r="7" spans="1:12" ht="18" customHeight="1" x14ac:dyDescent="0.25">
      <c r="A7" s="173" t="s">
        <v>171</v>
      </c>
      <c r="B7" s="170"/>
      <c r="C7" s="33">
        <v>15867</v>
      </c>
      <c r="D7" s="34"/>
      <c r="E7" s="33">
        <v>15922</v>
      </c>
      <c r="F7" s="67"/>
      <c r="G7" s="33">
        <v>15953</v>
      </c>
      <c r="H7" s="14"/>
      <c r="I7" s="14"/>
      <c r="J7" s="14"/>
      <c r="K7" s="14"/>
      <c r="L7" s="14"/>
    </row>
    <row r="8" spans="1:12" ht="18" customHeight="1" x14ac:dyDescent="0.25">
      <c r="A8" s="173" t="s">
        <v>201</v>
      </c>
      <c r="B8" s="170"/>
      <c r="C8" s="37">
        <v>1710</v>
      </c>
      <c r="D8" s="38"/>
      <c r="E8" s="37">
        <v>926</v>
      </c>
      <c r="F8" s="67"/>
      <c r="G8" s="37">
        <v>846</v>
      </c>
      <c r="H8" s="14"/>
      <c r="I8" s="14"/>
      <c r="J8" s="14"/>
      <c r="K8" s="14"/>
      <c r="L8" s="14"/>
    </row>
    <row r="9" spans="1:12" ht="18" customHeight="1" x14ac:dyDescent="0.25">
      <c r="A9" s="173" t="s">
        <v>202</v>
      </c>
      <c r="B9" s="170"/>
      <c r="C9" s="37">
        <v>88</v>
      </c>
      <c r="D9" s="38"/>
      <c r="E9" s="37">
        <v>83</v>
      </c>
      <c r="F9" s="67"/>
      <c r="G9" s="37">
        <v>82</v>
      </c>
      <c r="H9" s="14"/>
      <c r="I9" s="14"/>
      <c r="J9" s="14"/>
      <c r="K9" s="14"/>
      <c r="L9" s="14"/>
    </row>
    <row r="10" spans="1:12" ht="18" customHeight="1" x14ac:dyDescent="0.25">
      <c r="A10" s="174" t="s">
        <v>203</v>
      </c>
      <c r="B10" s="170"/>
      <c r="C10" s="120">
        <f>SUM(C7:C9)</f>
        <v>17665</v>
      </c>
      <c r="D10" s="34"/>
      <c r="E10" s="120">
        <f>SUM(E7:E9)</f>
        <v>16931</v>
      </c>
      <c r="F10" s="175"/>
      <c r="G10" s="120">
        <f>SUM(G7:G9)</f>
        <v>16881</v>
      </c>
      <c r="H10" s="14"/>
      <c r="I10" s="14"/>
      <c r="J10" s="14"/>
      <c r="K10" s="14"/>
      <c r="L10" s="14"/>
    </row>
    <row r="11" spans="1:12" ht="15" customHeight="1" x14ac:dyDescent="0.25">
      <c r="A11" s="67"/>
      <c r="B11" s="67"/>
      <c r="C11" s="38"/>
      <c r="D11" s="38"/>
      <c r="E11" s="38"/>
      <c r="F11" s="67"/>
      <c r="G11" s="38"/>
      <c r="H11" s="14"/>
      <c r="I11" s="14"/>
      <c r="J11" s="14"/>
      <c r="K11" s="14"/>
      <c r="L11" s="14"/>
    </row>
  </sheetData>
  <mergeCells count="2">
    <mergeCell ref="A1:G1"/>
    <mergeCell ref="A2:G2"/>
  </mergeCells>
  <pageMargins left="0.7" right="0.7" top="0.75" bottom="0.75" header="0.3" footer="0.3"/>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A2" sqref="A2:K2"/>
    </sheetView>
  </sheetViews>
  <sheetFormatPr defaultColWidth="21.5" defaultRowHeight="12.75" x14ac:dyDescent="0.2"/>
  <cols>
    <col min="1" max="1" width="115.5" customWidth="1"/>
    <col min="2" max="2" width="4.33203125" customWidth="1"/>
    <col min="3" max="7" width="19.83203125" customWidth="1"/>
    <col min="8" max="8" width="5.33203125" customWidth="1"/>
    <col min="9" max="11" width="19.83203125" customWidth="1"/>
    <col min="12" max="12" width="12.1640625" customWidth="1"/>
    <col min="13" max="13" width="19.83203125" customWidth="1"/>
    <col min="14" max="14" width="12.6640625" customWidth="1"/>
    <col min="15" max="15" width="12.1640625" customWidth="1"/>
  </cols>
  <sheetData>
    <row r="1" spans="1:15" ht="18.95" customHeight="1" x14ac:dyDescent="0.3">
      <c r="A1" s="412" t="s">
        <v>13</v>
      </c>
      <c r="B1" s="412"/>
      <c r="C1" s="412"/>
      <c r="D1" s="412"/>
      <c r="E1" s="412"/>
      <c r="F1" s="412"/>
      <c r="G1" s="412"/>
      <c r="H1" s="412"/>
      <c r="I1" s="412"/>
      <c r="J1" s="412"/>
      <c r="K1" s="412"/>
      <c r="L1" s="11"/>
      <c r="M1" s="14"/>
      <c r="N1" s="14"/>
      <c r="O1" s="11"/>
    </row>
    <row r="2" spans="1:15" ht="18.95" customHeight="1" x14ac:dyDescent="0.3">
      <c r="A2" s="412" t="s">
        <v>30</v>
      </c>
      <c r="B2" s="412"/>
      <c r="C2" s="412"/>
      <c r="D2" s="412"/>
      <c r="E2" s="412"/>
      <c r="F2" s="412"/>
      <c r="G2" s="412"/>
      <c r="H2" s="412"/>
      <c r="I2" s="412"/>
      <c r="J2" s="412"/>
      <c r="K2" s="412"/>
      <c r="L2" s="11"/>
      <c r="M2" s="14"/>
      <c r="N2" s="14"/>
      <c r="O2" s="11"/>
    </row>
    <row r="3" spans="1:15" ht="15" customHeight="1" x14ac:dyDescent="0.2">
      <c r="A3" s="14"/>
      <c r="B3" s="14"/>
      <c r="C3" s="14"/>
      <c r="D3" s="14"/>
      <c r="E3" s="14"/>
      <c r="F3" s="14"/>
      <c r="G3" s="14"/>
      <c r="H3" s="14"/>
      <c r="I3" s="14"/>
      <c r="J3" s="14"/>
      <c r="K3" s="14"/>
      <c r="L3" s="14"/>
      <c r="M3" s="14"/>
      <c r="N3" s="14"/>
      <c r="O3" s="14"/>
    </row>
    <row r="4" spans="1:15" ht="17.100000000000001" customHeight="1" x14ac:dyDescent="0.25">
      <c r="A4" s="15"/>
      <c r="B4" s="14"/>
      <c r="C4" s="17" t="s">
        <v>31</v>
      </c>
      <c r="D4" s="19" t="s">
        <v>32</v>
      </c>
      <c r="E4" s="19" t="s">
        <v>33</v>
      </c>
      <c r="F4" s="19" t="s">
        <v>34</v>
      </c>
      <c r="G4" s="19" t="s">
        <v>35</v>
      </c>
      <c r="H4" s="18"/>
      <c r="I4" s="17" t="s">
        <v>31</v>
      </c>
      <c r="J4" s="17" t="s">
        <v>32</v>
      </c>
      <c r="K4" s="19" t="s">
        <v>35</v>
      </c>
      <c r="L4" s="18"/>
      <c r="M4" s="14"/>
      <c r="N4" s="14"/>
      <c r="O4" s="14"/>
    </row>
    <row r="5" spans="1:15" ht="17.100000000000001" customHeight="1" x14ac:dyDescent="0.25">
      <c r="A5" s="20" t="s">
        <v>204</v>
      </c>
      <c r="B5" s="14"/>
      <c r="C5" s="23" t="s">
        <v>38</v>
      </c>
      <c r="D5" s="25" t="s">
        <v>38</v>
      </c>
      <c r="E5" s="25" t="s">
        <v>38</v>
      </c>
      <c r="F5" s="25" t="s">
        <v>38</v>
      </c>
      <c r="G5" s="25" t="s">
        <v>38</v>
      </c>
      <c r="H5" s="24" t="s">
        <v>37</v>
      </c>
      <c r="I5" s="23" t="s">
        <v>39</v>
      </c>
      <c r="J5" s="23" t="s">
        <v>39</v>
      </c>
      <c r="K5" s="25" t="s">
        <v>39</v>
      </c>
      <c r="L5" s="24" t="s">
        <v>37</v>
      </c>
      <c r="M5" s="14"/>
      <c r="N5" s="14"/>
      <c r="O5" s="14"/>
    </row>
    <row r="6" spans="1:15" ht="15" customHeight="1" x14ac:dyDescent="0.2">
      <c r="A6" s="26"/>
      <c r="B6" s="14"/>
      <c r="C6" s="26"/>
      <c r="D6" s="29"/>
      <c r="E6" s="29"/>
      <c r="F6" s="29"/>
      <c r="G6" s="29"/>
      <c r="H6" s="14"/>
      <c r="I6" s="26"/>
      <c r="J6" s="26"/>
      <c r="K6" s="29"/>
      <c r="L6" s="14"/>
      <c r="M6" s="14"/>
      <c r="N6" s="14"/>
      <c r="O6" s="14"/>
    </row>
    <row r="7" spans="1:15" ht="17.100000000000001" customHeight="1" x14ac:dyDescent="0.25">
      <c r="A7" s="30" t="s">
        <v>205</v>
      </c>
      <c r="B7" s="14"/>
      <c r="C7" s="33">
        <v>670</v>
      </c>
      <c r="D7" s="35">
        <v>682</v>
      </c>
      <c r="E7" s="35">
        <v>772</v>
      </c>
      <c r="F7" s="35">
        <v>969</v>
      </c>
      <c r="G7" s="33">
        <f>SUM(C7:F7)</f>
        <v>3093</v>
      </c>
      <c r="H7" s="34"/>
      <c r="I7" s="33">
        <v>1125</v>
      </c>
      <c r="J7" s="33">
        <v>1221</v>
      </c>
      <c r="K7" s="35">
        <f>SUM(I7:J7)</f>
        <v>2346</v>
      </c>
      <c r="L7" s="34"/>
      <c r="M7" s="14"/>
      <c r="N7" s="14"/>
      <c r="O7" s="14"/>
    </row>
    <row r="8" spans="1:15" ht="15" customHeight="1" x14ac:dyDescent="0.25">
      <c r="A8" s="26"/>
      <c r="B8" s="14"/>
      <c r="C8" s="26"/>
      <c r="D8" s="29"/>
      <c r="E8" s="29"/>
      <c r="F8" s="29"/>
      <c r="G8" s="26"/>
      <c r="H8" s="14"/>
      <c r="I8" s="26"/>
      <c r="J8" s="28"/>
      <c r="K8" s="176"/>
      <c r="L8" s="34"/>
      <c r="M8" s="14"/>
      <c r="N8" s="14"/>
      <c r="O8" s="14"/>
    </row>
    <row r="9" spans="1:15" ht="17.100000000000001" customHeight="1" x14ac:dyDescent="0.25">
      <c r="A9" s="30" t="s">
        <v>206</v>
      </c>
      <c r="B9" s="14"/>
      <c r="C9" s="37">
        <v>-79</v>
      </c>
      <c r="D9" s="39">
        <v>-107</v>
      </c>
      <c r="E9" s="39">
        <v>-38</v>
      </c>
      <c r="F9" s="39">
        <v>76</v>
      </c>
      <c r="G9" s="37">
        <f>SUM(C9:F9)</f>
        <v>-148</v>
      </c>
      <c r="H9" s="38"/>
      <c r="I9" s="37">
        <v>125</v>
      </c>
      <c r="J9" s="37">
        <v>123</v>
      </c>
      <c r="K9" s="39">
        <f>SUM(I9:J9)</f>
        <v>248</v>
      </c>
      <c r="L9" s="34"/>
      <c r="M9" s="14"/>
      <c r="N9" s="14"/>
      <c r="O9" s="14"/>
    </row>
    <row r="10" spans="1:15" ht="15" customHeight="1" x14ac:dyDescent="0.25">
      <c r="A10" s="26"/>
      <c r="B10" s="14"/>
      <c r="C10" s="26"/>
      <c r="D10" s="29"/>
      <c r="E10" s="29"/>
      <c r="F10" s="29"/>
      <c r="G10" s="26"/>
      <c r="H10" s="14"/>
      <c r="I10" s="26"/>
      <c r="J10" s="28"/>
      <c r="K10" s="176"/>
      <c r="L10" s="34"/>
      <c r="M10" s="14"/>
      <c r="N10" s="14"/>
      <c r="O10" s="14"/>
    </row>
    <row r="11" spans="1:15" ht="17.100000000000001" customHeight="1" x14ac:dyDescent="0.25">
      <c r="A11" s="30" t="s">
        <v>207</v>
      </c>
      <c r="B11" s="14"/>
      <c r="C11" s="37">
        <v>472</v>
      </c>
      <c r="D11" s="39">
        <v>495</v>
      </c>
      <c r="E11" s="39">
        <v>531</v>
      </c>
      <c r="F11" s="39">
        <v>513</v>
      </c>
      <c r="G11" s="37">
        <f>SUM(C11:F11)</f>
        <v>2011</v>
      </c>
      <c r="H11" s="38"/>
      <c r="I11" s="37">
        <v>528</v>
      </c>
      <c r="J11" s="37">
        <v>556</v>
      </c>
      <c r="K11" s="39">
        <f>SUM(I11:J11)</f>
        <v>1084</v>
      </c>
      <c r="L11" s="34"/>
      <c r="M11" s="14"/>
      <c r="N11" s="14"/>
      <c r="O11" s="14"/>
    </row>
    <row r="12" spans="1:15" ht="15" customHeight="1" x14ac:dyDescent="0.25">
      <c r="A12" s="26"/>
      <c r="B12" s="14"/>
      <c r="C12" s="26"/>
      <c r="D12" s="29"/>
      <c r="E12" s="29"/>
      <c r="F12" s="29"/>
      <c r="G12" s="26"/>
      <c r="H12" s="14"/>
      <c r="I12" s="26"/>
      <c r="J12" s="28"/>
      <c r="K12" s="176"/>
      <c r="L12" s="34"/>
      <c r="M12" s="14"/>
      <c r="N12" s="14"/>
      <c r="O12" s="14"/>
    </row>
    <row r="13" spans="1:15" ht="17.100000000000001" customHeight="1" x14ac:dyDescent="0.25">
      <c r="A13" s="30" t="s">
        <v>208</v>
      </c>
      <c r="B13" s="14"/>
      <c r="C13" s="37">
        <v>349</v>
      </c>
      <c r="D13" s="39">
        <v>575</v>
      </c>
      <c r="E13" s="39">
        <v>541</v>
      </c>
      <c r="F13" s="39">
        <v>616</v>
      </c>
      <c r="G13" s="37">
        <f>SUM(C13:F13)</f>
        <v>2081</v>
      </c>
      <c r="H13" s="38"/>
      <c r="I13" s="37">
        <v>611</v>
      </c>
      <c r="J13" s="37">
        <v>641</v>
      </c>
      <c r="K13" s="39">
        <f>SUM(I13:J13)</f>
        <v>1252</v>
      </c>
      <c r="L13" s="34"/>
      <c r="M13" s="14"/>
      <c r="N13" s="14"/>
      <c r="O13" s="14"/>
    </row>
    <row r="14" spans="1:15" ht="15" customHeight="1" x14ac:dyDescent="0.25">
      <c r="A14" s="26"/>
      <c r="B14" s="14"/>
      <c r="C14" s="26"/>
      <c r="D14" s="29"/>
      <c r="E14" s="29"/>
      <c r="F14" s="29"/>
      <c r="G14" s="26"/>
      <c r="H14" s="14"/>
      <c r="I14" s="26"/>
      <c r="J14" s="28"/>
      <c r="K14" s="176"/>
      <c r="L14" s="34"/>
      <c r="M14" s="14"/>
      <c r="N14" s="14"/>
      <c r="O14" s="14"/>
    </row>
    <row r="15" spans="1:15" ht="17.100000000000001" customHeight="1" x14ac:dyDescent="0.25">
      <c r="A15" s="30" t="s">
        <v>209</v>
      </c>
      <c r="B15" s="14"/>
      <c r="C15" s="26"/>
      <c r="D15" s="29"/>
      <c r="E15" s="29"/>
      <c r="F15" s="29"/>
      <c r="G15" s="26"/>
      <c r="H15" s="14"/>
      <c r="I15" s="26"/>
      <c r="J15" s="28"/>
      <c r="K15" s="176"/>
      <c r="L15" s="34"/>
      <c r="M15" s="14"/>
      <c r="N15" s="14"/>
      <c r="O15" s="14"/>
    </row>
    <row r="16" spans="1:15" ht="17.100000000000001" customHeight="1" x14ac:dyDescent="0.25">
      <c r="A16" s="42" t="s">
        <v>130</v>
      </c>
      <c r="B16" s="14"/>
      <c r="C16" s="85">
        <v>20</v>
      </c>
      <c r="D16" s="86">
        <v>25</v>
      </c>
      <c r="E16" s="86">
        <v>35</v>
      </c>
      <c r="F16" s="86">
        <v>29</v>
      </c>
      <c r="G16" s="85">
        <f>SUM(C16:F16)</f>
        <v>109</v>
      </c>
      <c r="H16" s="154"/>
      <c r="I16" s="85">
        <v>42</v>
      </c>
      <c r="J16" s="85">
        <v>51</v>
      </c>
      <c r="K16" s="86">
        <f>SUM(I16:J16)</f>
        <v>93</v>
      </c>
      <c r="L16" s="34"/>
      <c r="M16" s="14"/>
      <c r="N16" s="14"/>
      <c r="O16" s="14"/>
    </row>
    <row r="17" spans="1:15" ht="17.100000000000001" customHeight="1" x14ac:dyDescent="0.25">
      <c r="A17" s="42" t="s">
        <v>210</v>
      </c>
      <c r="B17" s="14"/>
      <c r="C17" s="85">
        <v>6</v>
      </c>
      <c r="D17" s="86">
        <v>5</v>
      </c>
      <c r="E17" s="86">
        <v>6</v>
      </c>
      <c r="F17" s="86">
        <v>28</v>
      </c>
      <c r="G17" s="85">
        <f>SUM(C17:F17)</f>
        <v>45</v>
      </c>
      <c r="H17" s="154"/>
      <c r="I17" s="85">
        <v>9</v>
      </c>
      <c r="J17" s="85">
        <v>13</v>
      </c>
      <c r="K17" s="86">
        <f>SUM(I17:J17)</f>
        <v>22</v>
      </c>
      <c r="L17" s="34"/>
      <c r="M17" s="14"/>
      <c r="N17" s="14"/>
      <c r="O17" s="14"/>
    </row>
    <row r="18" spans="1:15" ht="17.100000000000001" customHeight="1" x14ac:dyDescent="0.25">
      <c r="A18" s="177" t="s">
        <v>211</v>
      </c>
      <c r="B18" s="14"/>
      <c r="C18" s="178">
        <v>26</v>
      </c>
      <c r="D18" s="179">
        <v>30</v>
      </c>
      <c r="E18" s="179">
        <v>41</v>
      </c>
      <c r="F18" s="179">
        <v>57</v>
      </c>
      <c r="G18" s="178">
        <v>154</v>
      </c>
      <c r="H18" s="154"/>
      <c r="I18" s="178">
        <v>51</v>
      </c>
      <c r="J18" s="178">
        <v>64</v>
      </c>
      <c r="K18" s="179">
        <f>SUM(I18:J18)</f>
        <v>115</v>
      </c>
      <c r="L18" s="34"/>
      <c r="M18" s="14"/>
      <c r="N18" s="14"/>
      <c r="O18" s="14"/>
    </row>
    <row r="19" spans="1:15" ht="15" customHeight="1" x14ac:dyDescent="0.25">
      <c r="A19" s="67"/>
      <c r="B19" s="14"/>
      <c r="C19" s="14"/>
      <c r="D19" s="14"/>
      <c r="E19" s="14"/>
      <c r="F19" s="14"/>
      <c r="G19" s="14"/>
      <c r="H19" s="14"/>
      <c r="I19" s="157"/>
      <c r="J19" s="157"/>
      <c r="K19" s="157"/>
      <c r="L19" s="14"/>
      <c r="M19" s="14"/>
      <c r="N19" s="14"/>
      <c r="O19" s="14"/>
    </row>
    <row r="20" spans="1:15" ht="17.100000000000001" customHeight="1" x14ac:dyDescent="0.25">
      <c r="A20" s="78" t="s">
        <v>212</v>
      </c>
      <c r="B20" s="14"/>
      <c r="C20" s="15"/>
      <c r="D20" s="81"/>
      <c r="E20" s="81"/>
      <c r="F20" s="81"/>
      <c r="G20" s="81"/>
      <c r="H20" s="14"/>
      <c r="I20" s="80"/>
      <c r="J20" s="80"/>
      <c r="K20" s="180"/>
      <c r="L20" s="14"/>
      <c r="M20" s="14"/>
      <c r="N20" s="14"/>
      <c r="O20" s="14"/>
    </row>
    <row r="21" spans="1:15" ht="17.100000000000001" customHeight="1" x14ac:dyDescent="0.25">
      <c r="A21" s="42" t="s">
        <v>213</v>
      </c>
      <c r="B21" s="14"/>
      <c r="C21" s="181">
        <v>5.79</v>
      </c>
      <c r="D21" s="182">
        <v>5.86</v>
      </c>
      <c r="E21" s="182">
        <v>5.38</v>
      </c>
      <c r="F21" s="182">
        <v>5.33</v>
      </c>
      <c r="G21" s="182">
        <v>5.57</v>
      </c>
      <c r="H21" s="183"/>
      <c r="I21" s="181">
        <v>5.89</v>
      </c>
      <c r="J21" s="181">
        <v>5.66</v>
      </c>
      <c r="K21" s="182">
        <v>5.77</v>
      </c>
      <c r="L21" s="184"/>
      <c r="M21" s="14"/>
      <c r="N21" s="14"/>
      <c r="O21" s="14"/>
    </row>
    <row r="22" spans="1:15" ht="17.100000000000001" customHeight="1" x14ac:dyDescent="0.25">
      <c r="A22" s="42" t="s">
        <v>51</v>
      </c>
      <c r="B22" s="14"/>
      <c r="C22" s="185">
        <v>3.98</v>
      </c>
      <c r="D22" s="186">
        <v>4.74</v>
      </c>
      <c r="E22" s="186">
        <v>3.53</v>
      </c>
      <c r="F22" s="186">
        <v>4.32</v>
      </c>
      <c r="G22" s="186">
        <v>4.1399999999999997</v>
      </c>
      <c r="H22" s="184"/>
      <c r="I22" s="185">
        <v>4.3899999999999997</v>
      </c>
      <c r="J22" s="185">
        <v>4.29</v>
      </c>
      <c r="K22" s="186">
        <v>4.34</v>
      </c>
      <c r="L22" s="184"/>
      <c r="M22" s="14"/>
      <c r="N22" s="14"/>
      <c r="O22" s="14"/>
    </row>
    <row r="23" spans="1:15" ht="17.100000000000001" customHeight="1" x14ac:dyDescent="0.25">
      <c r="A23" s="42" t="s">
        <v>214</v>
      </c>
      <c r="B23" s="14"/>
      <c r="C23" s="185">
        <v>1.77</v>
      </c>
      <c r="D23" s="186">
        <v>1.45</v>
      </c>
      <c r="E23" s="186">
        <v>1.31</v>
      </c>
      <c r="F23" s="186">
        <v>1.1100000000000001</v>
      </c>
      <c r="G23" s="186">
        <v>1.39</v>
      </c>
      <c r="H23" s="184"/>
      <c r="I23" s="185">
        <v>1.41</v>
      </c>
      <c r="J23" s="185">
        <v>1.29</v>
      </c>
      <c r="K23" s="185">
        <v>1.35</v>
      </c>
      <c r="L23" s="184"/>
      <c r="M23" s="14"/>
      <c r="N23" s="14"/>
      <c r="O23" s="14"/>
    </row>
    <row r="24" spans="1:15" ht="17.100000000000001" customHeight="1" x14ac:dyDescent="0.25">
      <c r="A24" s="42" t="s">
        <v>55</v>
      </c>
      <c r="B24" s="14"/>
      <c r="C24" s="185">
        <v>2.0699999999999998</v>
      </c>
      <c r="D24" s="186">
        <v>1.63</v>
      </c>
      <c r="E24" s="186">
        <v>1.96</v>
      </c>
      <c r="F24" s="186">
        <v>2.35</v>
      </c>
      <c r="G24" s="186">
        <v>2.0099999999999998</v>
      </c>
      <c r="H24" s="184"/>
      <c r="I24" s="185">
        <v>2.4900000000000002</v>
      </c>
      <c r="J24" s="185">
        <v>2.5299999999999998</v>
      </c>
      <c r="K24" s="186">
        <v>2.5099999999999998</v>
      </c>
      <c r="L24" s="184"/>
      <c r="M24" s="14"/>
      <c r="N24" s="14"/>
      <c r="O24" s="14"/>
    </row>
    <row r="25" spans="1:15" ht="17.100000000000001" customHeight="1" x14ac:dyDescent="0.25">
      <c r="A25" s="42" t="s">
        <v>52</v>
      </c>
      <c r="B25" s="14"/>
      <c r="C25" s="185">
        <v>1.41</v>
      </c>
      <c r="D25" s="186">
        <v>1.46</v>
      </c>
      <c r="E25" s="186">
        <v>1.8</v>
      </c>
      <c r="F25" s="186">
        <v>2.35</v>
      </c>
      <c r="G25" s="186">
        <v>1.79</v>
      </c>
      <c r="H25" s="184"/>
      <c r="I25" s="185">
        <v>1.98</v>
      </c>
      <c r="J25" s="185">
        <v>2.35</v>
      </c>
      <c r="K25" s="186">
        <v>2.17</v>
      </c>
      <c r="L25" s="184"/>
      <c r="M25" s="14"/>
      <c r="N25" s="14"/>
      <c r="O25" s="14"/>
    </row>
    <row r="26" spans="1:15" ht="17.100000000000001" customHeight="1" x14ac:dyDescent="0.25">
      <c r="A26" s="187" t="s">
        <v>207</v>
      </c>
      <c r="B26" s="14"/>
      <c r="C26" s="188">
        <v>25.15</v>
      </c>
      <c r="D26" s="189">
        <v>24.49</v>
      </c>
      <c r="E26" s="189">
        <v>23.64</v>
      </c>
      <c r="F26" s="189">
        <v>21.28</v>
      </c>
      <c r="G26" s="189">
        <v>23.51</v>
      </c>
      <c r="H26" s="184"/>
      <c r="I26" s="188">
        <v>20.66</v>
      </c>
      <c r="J26" s="188">
        <v>20.48</v>
      </c>
      <c r="K26" s="189">
        <v>20.56</v>
      </c>
      <c r="L26" s="184"/>
      <c r="M26" s="14"/>
      <c r="N26" s="14"/>
      <c r="O26" s="14"/>
    </row>
    <row r="27" spans="1:15" ht="15" customHeight="1" x14ac:dyDescent="0.2">
      <c r="A27" s="14"/>
      <c r="B27" s="14"/>
      <c r="C27" s="14"/>
      <c r="D27" s="14"/>
      <c r="E27" s="14"/>
      <c r="F27" s="14"/>
      <c r="G27" s="14"/>
      <c r="H27" s="14"/>
      <c r="I27" s="14"/>
      <c r="J27" s="157"/>
      <c r="K27" s="14"/>
      <c r="L27" s="14"/>
      <c r="M27" s="14"/>
      <c r="N27" s="14"/>
      <c r="O27" s="14"/>
    </row>
    <row r="28" spans="1:15" ht="17.100000000000001" customHeight="1" x14ac:dyDescent="0.25">
      <c r="A28" s="131" t="s">
        <v>215</v>
      </c>
      <c r="B28" s="14"/>
      <c r="C28" s="190">
        <v>-4.2300000000000004</v>
      </c>
      <c r="D28" s="191">
        <v>-5.28</v>
      </c>
      <c r="E28" s="191">
        <v>-1.67</v>
      </c>
      <c r="F28" s="191">
        <v>3.16</v>
      </c>
      <c r="G28" s="191">
        <v>-1.72</v>
      </c>
      <c r="H28" s="183"/>
      <c r="I28" s="190">
        <v>4.9000000000000004</v>
      </c>
      <c r="J28" s="190">
        <v>4.51</v>
      </c>
      <c r="K28" s="191">
        <v>4.7</v>
      </c>
      <c r="L28" s="184"/>
      <c r="M28" s="14"/>
      <c r="N28" s="14"/>
      <c r="O28" s="14"/>
    </row>
    <row r="29" spans="1:15" ht="15" customHeight="1" x14ac:dyDescent="0.25">
      <c r="A29" s="192"/>
      <c r="B29" s="107"/>
      <c r="C29" s="107"/>
      <c r="D29" s="107"/>
      <c r="E29" s="107"/>
      <c r="F29" s="107"/>
      <c r="G29" s="107"/>
      <c r="H29" s="107"/>
      <c r="I29" s="107"/>
      <c r="J29" s="107"/>
      <c r="K29" s="107"/>
      <c r="L29" s="107"/>
      <c r="M29" s="14"/>
      <c r="N29" s="14"/>
      <c r="O29" s="14"/>
    </row>
    <row r="30" spans="1:15" ht="17.100000000000001" customHeight="1" x14ac:dyDescent="0.25">
      <c r="A30" s="415" t="s">
        <v>216</v>
      </c>
      <c r="B30" s="414"/>
      <c r="C30" s="414"/>
      <c r="D30" s="414"/>
      <c r="E30" s="414"/>
      <c r="F30" s="414"/>
      <c r="G30" s="414"/>
      <c r="H30" s="414"/>
      <c r="I30" s="416"/>
      <c r="J30" s="414"/>
      <c r="K30" s="414"/>
      <c r="L30" s="67"/>
      <c r="M30" s="14"/>
      <c r="N30" s="14"/>
      <c r="O30" s="67"/>
    </row>
    <row r="31" spans="1:15" ht="17.100000000000001" customHeight="1" x14ac:dyDescent="0.25">
      <c r="A31" s="415" t="s">
        <v>217</v>
      </c>
      <c r="B31" s="414"/>
      <c r="C31" s="414"/>
      <c r="D31" s="414"/>
      <c r="E31" s="414"/>
      <c r="F31" s="414"/>
      <c r="G31" s="414"/>
      <c r="H31" s="414"/>
      <c r="I31" s="416"/>
      <c r="J31" s="414"/>
      <c r="K31" s="414"/>
      <c r="L31" s="67"/>
      <c r="M31" s="67"/>
      <c r="N31" s="67"/>
      <c r="O31" s="67"/>
    </row>
    <row r="32" spans="1:15" ht="17.100000000000001" customHeight="1" x14ac:dyDescent="0.25">
      <c r="A32" s="416"/>
      <c r="B32" s="414"/>
      <c r="C32" s="414"/>
      <c r="D32" s="414"/>
      <c r="E32" s="414"/>
      <c r="F32" s="414"/>
      <c r="G32" s="414"/>
      <c r="H32" s="414"/>
      <c r="I32" s="416"/>
      <c r="J32" s="414"/>
      <c r="K32" s="414"/>
      <c r="L32" s="67"/>
      <c r="M32" s="14"/>
      <c r="N32" s="14"/>
      <c r="O32" s="67"/>
    </row>
  </sheetData>
  <mergeCells count="5">
    <mergeCell ref="A30:K30"/>
    <mergeCell ref="A31:K31"/>
    <mergeCell ref="A32:K32"/>
    <mergeCell ref="A1:K1"/>
    <mergeCell ref="A2:K2"/>
  </mergeCells>
  <pageMargins left="0.7" right="0.7" top="0.75" bottom="0.75" header="0.3" footer="0.3"/>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A30" sqref="A30:K30"/>
    </sheetView>
  </sheetViews>
  <sheetFormatPr defaultColWidth="21.5" defaultRowHeight="12.75" x14ac:dyDescent="0.2"/>
  <cols>
    <col min="1" max="1" width="115.5" customWidth="1"/>
    <col min="2" max="2" width="4.33203125" customWidth="1"/>
    <col min="3" max="7" width="19.83203125" customWidth="1"/>
    <col min="8" max="8" width="5.33203125" customWidth="1"/>
    <col min="9" max="11" width="19.83203125" customWidth="1"/>
    <col min="12" max="12" width="12.1640625" customWidth="1"/>
    <col min="13" max="13" width="19.83203125" customWidth="1"/>
    <col min="14" max="14" width="12.6640625" customWidth="1"/>
  </cols>
  <sheetData>
    <row r="1" spans="1:14" ht="20.100000000000001" customHeight="1" x14ac:dyDescent="0.3">
      <c r="A1" s="412" t="s">
        <v>14</v>
      </c>
      <c r="B1" s="407"/>
      <c r="C1" s="407"/>
      <c r="D1" s="407"/>
      <c r="E1" s="407"/>
      <c r="F1" s="413"/>
      <c r="G1" s="413"/>
      <c r="H1" s="413"/>
      <c r="I1" s="413"/>
      <c r="J1" s="413"/>
      <c r="K1" s="407"/>
      <c r="L1" s="11"/>
      <c r="M1" s="14"/>
      <c r="N1" s="14"/>
    </row>
    <row r="2" spans="1:14" ht="20.100000000000001" customHeight="1" x14ac:dyDescent="0.3">
      <c r="A2" s="412" t="s">
        <v>30</v>
      </c>
      <c r="B2" s="407"/>
      <c r="C2" s="407"/>
      <c r="D2" s="407"/>
      <c r="E2" s="407"/>
      <c r="F2" s="413"/>
      <c r="G2" s="413"/>
      <c r="H2" s="413"/>
      <c r="I2" s="413"/>
      <c r="J2" s="413"/>
      <c r="K2" s="407"/>
      <c r="L2" s="11"/>
      <c r="M2" s="14"/>
      <c r="N2" s="14"/>
    </row>
    <row r="3" spans="1:14" ht="15" customHeight="1" x14ac:dyDescent="0.2">
      <c r="A3" s="14"/>
      <c r="B3" s="14"/>
      <c r="C3" s="14"/>
      <c r="D3" s="14"/>
      <c r="E3" s="14"/>
      <c r="F3" s="14"/>
      <c r="G3" s="14"/>
      <c r="H3" s="14"/>
      <c r="I3" s="14"/>
      <c r="J3" s="14"/>
      <c r="K3" s="14"/>
      <c r="L3" s="14"/>
      <c r="M3" s="14"/>
      <c r="N3" s="14"/>
    </row>
    <row r="4" spans="1:14" ht="18" customHeight="1" x14ac:dyDescent="0.25">
      <c r="A4" s="15"/>
      <c r="B4" s="14"/>
      <c r="C4" s="17" t="s">
        <v>31</v>
      </c>
      <c r="D4" s="19" t="s">
        <v>32</v>
      </c>
      <c r="E4" s="19" t="s">
        <v>33</v>
      </c>
      <c r="F4" s="19" t="s">
        <v>34</v>
      </c>
      <c r="G4" s="19" t="s">
        <v>35</v>
      </c>
      <c r="H4" s="18"/>
      <c r="I4" s="17" t="s">
        <v>31</v>
      </c>
      <c r="J4" s="17" t="s">
        <v>32</v>
      </c>
      <c r="K4" s="19" t="s">
        <v>35</v>
      </c>
      <c r="L4" s="14"/>
      <c r="M4" s="14"/>
      <c r="N4" s="14"/>
    </row>
    <row r="5" spans="1:14" ht="18" customHeight="1" x14ac:dyDescent="0.25">
      <c r="A5" s="26"/>
      <c r="B5" s="14"/>
      <c r="C5" s="23" t="s">
        <v>38</v>
      </c>
      <c r="D5" s="25" t="s">
        <v>38</v>
      </c>
      <c r="E5" s="25" t="s">
        <v>38</v>
      </c>
      <c r="F5" s="25" t="s">
        <v>38</v>
      </c>
      <c r="G5" s="25" t="s">
        <v>38</v>
      </c>
      <c r="H5" s="24" t="s">
        <v>37</v>
      </c>
      <c r="I5" s="23" t="s">
        <v>39</v>
      </c>
      <c r="J5" s="23" t="s">
        <v>39</v>
      </c>
      <c r="K5" s="25" t="s">
        <v>39</v>
      </c>
      <c r="L5" s="14"/>
      <c r="M5" s="14"/>
      <c r="N5" s="14"/>
    </row>
    <row r="6" spans="1:14" ht="3.95" customHeight="1" x14ac:dyDescent="0.25">
      <c r="A6" s="45"/>
      <c r="B6" s="14"/>
      <c r="C6" s="26"/>
      <c r="D6" s="29"/>
      <c r="E6" s="29"/>
      <c r="F6" s="29"/>
      <c r="G6" s="29"/>
      <c r="H6" s="14"/>
      <c r="I6" s="26"/>
      <c r="J6" s="26"/>
      <c r="K6" s="29"/>
      <c r="L6" s="14"/>
      <c r="M6" s="14"/>
      <c r="N6" s="14"/>
    </row>
    <row r="7" spans="1:14" ht="18" customHeight="1" x14ac:dyDescent="0.25">
      <c r="A7" s="31" t="s">
        <v>218</v>
      </c>
      <c r="B7" s="14"/>
      <c r="C7" s="26"/>
      <c r="D7" s="29"/>
      <c r="E7" s="29"/>
      <c r="F7" s="29"/>
      <c r="G7" s="29"/>
      <c r="H7" s="14"/>
      <c r="I7" s="26"/>
      <c r="J7" s="26"/>
      <c r="K7" s="29"/>
      <c r="L7" s="14"/>
      <c r="M7" s="14"/>
      <c r="N7" s="14"/>
    </row>
    <row r="8" spans="1:14" ht="18" customHeight="1" x14ac:dyDescent="0.25">
      <c r="A8" s="42" t="s">
        <v>219</v>
      </c>
      <c r="B8" s="14"/>
      <c r="C8" s="193">
        <v>59</v>
      </c>
      <c r="D8" s="194">
        <v>59</v>
      </c>
      <c r="E8" s="194">
        <v>58</v>
      </c>
      <c r="F8" s="194">
        <v>61</v>
      </c>
      <c r="G8" s="194">
        <v>59</v>
      </c>
      <c r="H8" s="195"/>
      <c r="I8" s="193">
        <v>63</v>
      </c>
      <c r="J8" s="193">
        <v>63</v>
      </c>
      <c r="K8" s="194">
        <v>63</v>
      </c>
      <c r="L8" s="14"/>
      <c r="M8" s="14"/>
      <c r="N8" s="14"/>
    </row>
    <row r="9" spans="1:14" ht="18" customHeight="1" x14ac:dyDescent="0.25">
      <c r="A9" s="42" t="s">
        <v>220</v>
      </c>
      <c r="B9" s="14"/>
      <c r="C9" s="193">
        <v>39</v>
      </c>
      <c r="D9" s="194">
        <v>39</v>
      </c>
      <c r="E9" s="194">
        <v>49</v>
      </c>
      <c r="F9" s="194">
        <v>58</v>
      </c>
      <c r="G9" s="194">
        <v>46</v>
      </c>
      <c r="H9" s="195"/>
      <c r="I9" s="193">
        <v>61</v>
      </c>
      <c r="J9" s="193">
        <v>69</v>
      </c>
      <c r="K9" s="194">
        <v>65</v>
      </c>
      <c r="L9" s="14"/>
      <c r="M9" s="14"/>
      <c r="N9" s="14"/>
    </row>
    <row r="10" spans="1:14" ht="18" customHeight="1" x14ac:dyDescent="0.25">
      <c r="A10" s="42" t="s">
        <v>221</v>
      </c>
      <c r="B10" s="14"/>
      <c r="C10" s="193">
        <v>12</v>
      </c>
      <c r="D10" s="194">
        <v>14</v>
      </c>
      <c r="E10" s="194">
        <v>17</v>
      </c>
      <c r="F10" s="194">
        <v>16</v>
      </c>
      <c r="G10" s="194">
        <v>15</v>
      </c>
      <c r="H10" s="195"/>
      <c r="I10" s="193">
        <v>20</v>
      </c>
      <c r="J10" s="193">
        <v>18</v>
      </c>
      <c r="K10" s="193">
        <v>19</v>
      </c>
      <c r="L10" s="14"/>
      <c r="M10" s="14"/>
      <c r="N10" s="14"/>
    </row>
    <row r="11" spans="1:14" ht="18" customHeight="1" x14ac:dyDescent="0.25">
      <c r="A11" s="42" t="s">
        <v>222</v>
      </c>
      <c r="B11" s="14"/>
      <c r="C11" s="193">
        <v>0</v>
      </c>
      <c r="D11" s="194">
        <v>2</v>
      </c>
      <c r="E11" s="194">
        <v>6</v>
      </c>
      <c r="F11" s="194">
        <v>8</v>
      </c>
      <c r="G11" s="194">
        <v>4</v>
      </c>
      <c r="H11" s="195"/>
      <c r="I11" s="193">
        <v>10</v>
      </c>
      <c r="J11" s="193">
        <v>11</v>
      </c>
      <c r="K11" s="194">
        <v>10</v>
      </c>
      <c r="L11" s="14"/>
      <c r="M11" s="14"/>
      <c r="N11" s="14"/>
    </row>
    <row r="12" spans="1:14" ht="18" customHeight="1" x14ac:dyDescent="0.25">
      <c r="A12" s="42" t="s">
        <v>223</v>
      </c>
      <c r="B12" s="14"/>
      <c r="C12" s="196">
        <v>8</v>
      </c>
      <c r="D12" s="197">
        <v>11</v>
      </c>
      <c r="E12" s="197">
        <v>9</v>
      </c>
      <c r="F12" s="197">
        <v>7</v>
      </c>
      <c r="G12" s="197">
        <v>9</v>
      </c>
      <c r="H12" s="195"/>
      <c r="I12" s="196">
        <v>10</v>
      </c>
      <c r="J12" s="196">
        <v>7</v>
      </c>
      <c r="K12" s="197">
        <v>9</v>
      </c>
      <c r="L12" s="14"/>
      <c r="M12" s="14"/>
      <c r="N12" s="14"/>
    </row>
    <row r="13" spans="1:14" ht="18" customHeight="1" x14ac:dyDescent="0.25">
      <c r="A13" s="198" t="s">
        <v>224</v>
      </c>
      <c r="B13" s="14"/>
      <c r="C13" s="193">
        <f>SUM(C8:C12)</f>
        <v>118</v>
      </c>
      <c r="D13" s="194">
        <f>SUM(D8:D12)</f>
        <v>125</v>
      </c>
      <c r="E13" s="194">
        <f>SUM(E8:E12)</f>
        <v>139</v>
      </c>
      <c r="F13" s="194">
        <f>SUM(F8:F12)</f>
        <v>150</v>
      </c>
      <c r="G13" s="194">
        <f>SUM(G8:G12)</f>
        <v>133</v>
      </c>
      <c r="H13" s="195"/>
      <c r="I13" s="193">
        <f>SUM(I8:I12)</f>
        <v>164</v>
      </c>
      <c r="J13" s="193">
        <f>SUM(J8:J12)</f>
        <v>168</v>
      </c>
      <c r="K13" s="194">
        <f>SUM(K8:K12)</f>
        <v>166</v>
      </c>
      <c r="L13" s="14"/>
      <c r="M13" s="14"/>
      <c r="N13" s="14"/>
    </row>
    <row r="14" spans="1:14" ht="18" customHeight="1" x14ac:dyDescent="0.25">
      <c r="A14" s="55" t="s">
        <v>225</v>
      </c>
      <c r="B14" s="14"/>
      <c r="C14" s="26"/>
      <c r="D14" s="29"/>
      <c r="E14" s="29"/>
      <c r="F14" s="29"/>
      <c r="G14" s="29"/>
      <c r="H14" s="14"/>
      <c r="I14" s="26"/>
      <c r="J14" s="28"/>
      <c r="K14" s="199"/>
      <c r="L14" s="14"/>
      <c r="M14" s="14"/>
      <c r="N14" s="14"/>
    </row>
    <row r="15" spans="1:14" ht="18" customHeight="1" x14ac:dyDescent="0.25">
      <c r="A15" s="42" t="s">
        <v>219</v>
      </c>
      <c r="B15" s="14"/>
      <c r="C15" s="193">
        <v>20</v>
      </c>
      <c r="D15" s="194">
        <v>20</v>
      </c>
      <c r="E15" s="194">
        <v>22</v>
      </c>
      <c r="F15" s="194">
        <v>23</v>
      </c>
      <c r="G15" s="194">
        <v>21</v>
      </c>
      <c r="H15" s="195"/>
      <c r="I15" s="193">
        <v>21</v>
      </c>
      <c r="J15" s="193">
        <v>22</v>
      </c>
      <c r="K15" s="194">
        <v>21</v>
      </c>
      <c r="L15" s="14"/>
      <c r="M15" s="14"/>
      <c r="N15" s="14"/>
    </row>
    <row r="16" spans="1:14" ht="18" customHeight="1" x14ac:dyDescent="0.25">
      <c r="A16" s="42" t="s">
        <v>220</v>
      </c>
      <c r="B16" s="14"/>
      <c r="C16" s="193">
        <v>5</v>
      </c>
      <c r="D16" s="194">
        <v>6</v>
      </c>
      <c r="E16" s="194">
        <v>6</v>
      </c>
      <c r="F16" s="194">
        <v>6</v>
      </c>
      <c r="G16" s="194">
        <v>6</v>
      </c>
      <c r="H16" s="195"/>
      <c r="I16" s="193">
        <v>7</v>
      </c>
      <c r="J16" s="193">
        <v>7</v>
      </c>
      <c r="K16" s="194">
        <v>8</v>
      </c>
      <c r="L16" s="14"/>
      <c r="M16" s="14"/>
      <c r="N16" s="14"/>
    </row>
    <row r="17" spans="1:14" ht="18" customHeight="1" x14ac:dyDescent="0.25">
      <c r="A17" s="42" t="s">
        <v>221</v>
      </c>
      <c r="B17" s="14"/>
      <c r="C17" s="193">
        <v>13</v>
      </c>
      <c r="D17" s="194">
        <v>12</v>
      </c>
      <c r="E17" s="194">
        <v>14</v>
      </c>
      <c r="F17" s="194">
        <v>18</v>
      </c>
      <c r="G17" s="194">
        <v>14</v>
      </c>
      <c r="H17" s="195"/>
      <c r="I17" s="193">
        <v>18</v>
      </c>
      <c r="J17" s="193">
        <v>24</v>
      </c>
      <c r="K17" s="194">
        <v>21</v>
      </c>
      <c r="L17" s="14"/>
      <c r="M17" s="14"/>
      <c r="N17" s="14"/>
    </row>
    <row r="18" spans="1:14" ht="18" customHeight="1" x14ac:dyDescent="0.25">
      <c r="A18" s="42" t="s">
        <v>222</v>
      </c>
      <c r="B18" s="14"/>
      <c r="C18" s="193">
        <v>0</v>
      </c>
      <c r="D18" s="194">
        <v>1</v>
      </c>
      <c r="E18" s="194">
        <v>0</v>
      </c>
      <c r="F18" s="194">
        <v>1</v>
      </c>
      <c r="G18" s="194">
        <v>1</v>
      </c>
      <c r="H18" s="195"/>
      <c r="I18" s="193">
        <v>3</v>
      </c>
      <c r="J18" s="193">
        <v>3</v>
      </c>
      <c r="K18" s="194">
        <v>3</v>
      </c>
      <c r="L18" s="14"/>
      <c r="M18" s="14"/>
      <c r="N18" s="14"/>
    </row>
    <row r="19" spans="1:14" ht="18" customHeight="1" x14ac:dyDescent="0.25">
      <c r="A19" s="42" t="s">
        <v>223</v>
      </c>
      <c r="B19" s="14"/>
      <c r="C19" s="196">
        <v>2</v>
      </c>
      <c r="D19" s="197">
        <v>1</v>
      </c>
      <c r="E19" s="197">
        <v>2</v>
      </c>
      <c r="F19" s="197">
        <v>1</v>
      </c>
      <c r="G19" s="197">
        <v>1</v>
      </c>
      <c r="H19" s="195"/>
      <c r="I19" s="196">
        <v>1</v>
      </c>
      <c r="J19" s="196">
        <v>1</v>
      </c>
      <c r="K19" s="197">
        <v>1</v>
      </c>
      <c r="L19" s="14"/>
      <c r="M19" s="14"/>
      <c r="N19" s="14"/>
    </row>
    <row r="20" spans="1:14" ht="18" customHeight="1" x14ac:dyDescent="0.25">
      <c r="A20" s="198" t="s">
        <v>226</v>
      </c>
      <c r="B20" s="14"/>
      <c r="C20" s="193">
        <f>SUM(C15:C19)</f>
        <v>40</v>
      </c>
      <c r="D20" s="194">
        <f>SUM(D15:D19)</f>
        <v>40</v>
      </c>
      <c r="E20" s="194">
        <f>SUM(E15:E19)</f>
        <v>44</v>
      </c>
      <c r="F20" s="194">
        <f>SUM(F15:F19)</f>
        <v>49</v>
      </c>
      <c r="G20" s="194">
        <f>SUM(G15:G19)</f>
        <v>43</v>
      </c>
      <c r="H20" s="195"/>
      <c r="I20" s="193">
        <f>SUM(I15:I19)</f>
        <v>50</v>
      </c>
      <c r="J20" s="193">
        <f>SUM(J15:J19)</f>
        <v>57</v>
      </c>
      <c r="K20" s="194">
        <f>SUM(K15:K19)</f>
        <v>54</v>
      </c>
      <c r="L20" s="14"/>
      <c r="M20" s="14"/>
      <c r="N20" s="14"/>
    </row>
    <row r="21" spans="1:14" ht="18" customHeight="1" x14ac:dyDescent="0.25">
      <c r="A21" s="55" t="s">
        <v>227</v>
      </c>
      <c r="B21" s="14"/>
      <c r="C21" s="153"/>
      <c r="D21" s="200"/>
      <c r="E21" s="200"/>
      <c r="F21" s="200"/>
      <c r="G21" s="200"/>
      <c r="H21" s="156"/>
      <c r="I21" s="153"/>
      <c r="J21" s="201"/>
      <c r="K21" s="202"/>
      <c r="L21" s="14"/>
      <c r="M21" s="14"/>
      <c r="N21" s="14"/>
    </row>
    <row r="22" spans="1:14" ht="18" customHeight="1" x14ac:dyDescent="0.25">
      <c r="A22" s="31" t="s">
        <v>219</v>
      </c>
      <c r="B22" s="14"/>
      <c r="C22" s="193">
        <v>122</v>
      </c>
      <c r="D22" s="194">
        <v>127</v>
      </c>
      <c r="E22" s="194">
        <v>126</v>
      </c>
      <c r="F22" s="194">
        <v>127</v>
      </c>
      <c r="G22" s="194">
        <v>125</v>
      </c>
      <c r="H22" s="195"/>
      <c r="I22" s="193">
        <v>122</v>
      </c>
      <c r="J22" s="193">
        <v>127</v>
      </c>
      <c r="K22" s="194">
        <v>124</v>
      </c>
      <c r="L22" s="14"/>
      <c r="M22" s="14"/>
      <c r="N22" s="14"/>
    </row>
    <row r="23" spans="1:14" ht="18" customHeight="1" x14ac:dyDescent="0.25">
      <c r="A23" s="31" t="s">
        <v>220</v>
      </c>
      <c r="B23" s="14"/>
      <c r="C23" s="193">
        <v>21</v>
      </c>
      <c r="D23" s="194">
        <v>25</v>
      </c>
      <c r="E23" s="194">
        <v>26</v>
      </c>
      <c r="F23" s="194">
        <v>26</v>
      </c>
      <c r="G23" s="194">
        <v>25</v>
      </c>
      <c r="H23" s="195"/>
      <c r="I23" s="193">
        <v>35</v>
      </c>
      <c r="J23" s="193">
        <v>35</v>
      </c>
      <c r="K23" s="194">
        <v>35</v>
      </c>
      <c r="L23" s="14"/>
      <c r="M23" s="14"/>
      <c r="N23" s="14"/>
    </row>
    <row r="24" spans="1:14" ht="18" customHeight="1" x14ac:dyDescent="0.25">
      <c r="A24" s="31" t="s">
        <v>221</v>
      </c>
      <c r="B24" s="14"/>
      <c r="C24" s="193">
        <v>115</v>
      </c>
      <c r="D24" s="194">
        <v>138</v>
      </c>
      <c r="E24" s="194">
        <v>161</v>
      </c>
      <c r="F24" s="194">
        <v>180</v>
      </c>
      <c r="G24" s="194">
        <v>149</v>
      </c>
      <c r="H24" s="195"/>
      <c r="I24" s="193">
        <v>216</v>
      </c>
      <c r="J24" s="193">
        <v>230</v>
      </c>
      <c r="K24" s="194">
        <v>223</v>
      </c>
      <c r="L24" s="14"/>
      <c r="M24" s="14"/>
      <c r="N24" s="14"/>
    </row>
    <row r="25" spans="1:14" ht="18" customHeight="1" x14ac:dyDescent="0.25">
      <c r="A25" s="31" t="s">
        <v>222</v>
      </c>
      <c r="B25" s="14"/>
      <c r="C25" s="193">
        <v>0</v>
      </c>
      <c r="D25" s="194">
        <v>7</v>
      </c>
      <c r="E25" s="194">
        <v>15</v>
      </c>
      <c r="F25" s="194">
        <v>14</v>
      </c>
      <c r="G25" s="194">
        <v>9</v>
      </c>
      <c r="H25" s="195"/>
      <c r="I25" s="193">
        <v>17</v>
      </c>
      <c r="J25" s="193">
        <v>18</v>
      </c>
      <c r="K25" s="194">
        <v>18</v>
      </c>
      <c r="L25" s="14"/>
      <c r="M25" s="14"/>
      <c r="N25" s="14"/>
    </row>
    <row r="26" spans="1:14" ht="18" customHeight="1" x14ac:dyDescent="0.25">
      <c r="A26" s="31" t="s">
        <v>223</v>
      </c>
      <c r="B26" s="14"/>
      <c r="C26" s="196">
        <v>46</v>
      </c>
      <c r="D26" s="197">
        <v>44</v>
      </c>
      <c r="E26" s="197">
        <v>41</v>
      </c>
      <c r="F26" s="203">
        <v>29</v>
      </c>
      <c r="G26" s="203">
        <v>40</v>
      </c>
      <c r="H26" s="204"/>
      <c r="I26" s="205">
        <v>30</v>
      </c>
      <c r="J26" s="205">
        <v>25</v>
      </c>
      <c r="K26" s="197">
        <v>27</v>
      </c>
      <c r="L26" s="14"/>
      <c r="M26" s="14"/>
      <c r="N26" s="14"/>
    </row>
    <row r="27" spans="1:14" ht="18" customHeight="1" x14ac:dyDescent="0.25">
      <c r="A27" s="198" t="s">
        <v>228</v>
      </c>
      <c r="B27" s="14"/>
      <c r="C27" s="193">
        <f>SUM(C22:C26)</f>
        <v>304</v>
      </c>
      <c r="D27" s="194">
        <f>SUM(D22:D26)</f>
        <v>341</v>
      </c>
      <c r="E27" s="194">
        <f>SUM(E22:E26)</f>
        <v>369</v>
      </c>
      <c r="F27" s="194">
        <f>SUM(F22:F26)</f>
        <v>376</v>
      </c>
      <c r="G27" s="194">
        <f>SUM(G22:G26)</f>
        <v>348</v>
      </c>
      <c r="H27" s="204"/>
      <c r="I27" s="206">
        <f>SUM(I22:I26)</f>
        <v>420</v>
      </c>
      <c r="J27" s="206">
        <f>SUM(J22:J26)</f>
        <v>435</v>
      </c>
      <c r="K27" s="207">
        <f>SUM(K22:K26)</f>
        <v>427</v>
      </c>
      <c r="L27" s="14"/>
      <c r="M27" s="14"/>
      <c r="N27" s="14"/>
    </row>
    <row r="28" spans="1:14" ht="18" customHeight="1" x14ac:dyDescent="0.25">
      <c r="A28" s="208" t="s">
        <v>229</v>
      </c>
      <c r="B28" s="14"/>
      <c r="C28" s="209">
        <v>208</v>
      </c>
      <c r="D28" s="210">
        <v>222</v>
      </c>
      <c r="E28" s="210">
        <v>244</v>
      </c>
      <c r="F28" s="210">
        <v>262</v>
      </c>
      <c r="G28" s="210">
        <v>234</v>
      </c>
      <c r="H28" s="195"/>
      <c r="I28" s="209">
        <v>284</v>
      </c>
      <c r="J28" s="209">
        <v>298</v>
      </c>
      <c r="K28" s="210">
        <v>291</v>
      </c>
      <c r="L28" s="14"/>
      <c r="M28" s="14"/>
      <c r="N28" s="14"/>
    </row>
    <row r="29" spans="1:14" ht="15" customHeight="1" x14ac:dyDescent="0.25">
      <c r="A29" s="107"/>
      <c r="B29" s="107"/>
      <c r="C29" s="107"/>
      <c r="D29" s="107"/>
      <c r="E29" s="107"/>
      <c r="F29" s="107"/>
      <c r="G29" s="107"/>
      <c r="H29" s="107"/>
      <c r="I29" s="107"/>
      <c r="J29" s="107"/>
      <c r="K29" s="107"/>
      <c r="L29" s="14"/>
      <c r="M29" s="14"/>
      <c r="N29" s="14"/>
    </row>
    <row r="30" spans="1:14" ht="18" customHeight="1" x14ac:dyDescent="0.25">
      <c r="A30" s="415" t="s">
        <v>230</v>
      </c>
      <c r="B30" s="407"/>
      <c r="C30" s="407"/>
      <c r="D30" s="407"/>
      <c r="E30" s="407"/>
      <c r="F30" s="417"/>
      <c r="G30" s="417"/>
      <c r="H30" s="417"/>
      <c r="I30" s="416"/>
      <c r="J30" s="417"/>
      <c r="K30" s="407"/>
      <c r="L30" s="67"/>
      <c r="M30" s="195"/>
      <c r="N30" s="195"/>
    </row>
    <row r="31" spans="1:14" ht="18" customHeight="1" x14ac:dyDescent="0.25">
      <c r="A31" s="109"/>
      <c r="B31" s="109"/>
      <c r="C31" s="109"/>
      <c r="D31" s="109"/>
      <c r="E31" s="109"/>
      <c r="F31" s="109"/>
      <c r="G31" s="109"/>
      <c r="H31" s="109"/>
      <c r="I31" s="109"/>
      <c r="J31" s="109"/>
      <c r="K31" s="109"/>
      <c r="L31" s="67"/>
      <c r="M31" s="195"/>
      <c r="N31" s="195"/>
    </row>
  </sheetData>
  <mergeCells count="3">
    <mergeCell ref="A1:K1"/>
    <mergeCell ref="A2:K2"/>
    <mergeCell ref="A30:K30"/>
  </mergeCells>
  <pageMargins left="0.7" right="0.7" top="0.75" bottom="0.75" header="0.3" footer="0.3"/>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opLeftCell="A13" workbookViewId="0">
      <selection sqref="A1:K1"/>
    </sheetView>
  </sheetViews>
  <sheetFormatPr defaultColWidth="21.5" defaultRowHeight="12.75" x14ac:dyDescent="0.2"/>
  <cols>
    <col min="1" max="1" width="115.5" customWidth="1"/>
    <col min="2" max="2" width="4.33203125" customWidth="1"/>
    <col min="3" max="7" width="19.83203125" customWidth="1"/>
    <col min="8" max="8" width="5.33203125" customWidth="1"/>
    <col min="9" max="11" width="19.83203125" customWidth="1"/>
    <col min="12" max="12" width="12.1640625" customWidth="1"/>
    <col min="13" max="13" width="19.83203125" customWidth="1"/>
    <col min="14" max="14" width="12.6640625" customWidth="1"/>
  </cols>
  <sheetData>
    <row r="1" spans="1:14" ht="20.100000000000001" customHeight="1" x14ac:dyDescent="0.3">
      <c r="A1" s="412" t="s">
        <v>15</v>
      </c>
      <c r="B1" s="407"/>
      <c r="C1" s="407"/>
      <c r="D1" s="407"/>
      <c r="E1" s="407"/>
      <c r="F1" s="413"/>
      <c r="G1" s="413"/>
      <c r="H1" s="413"/>
      <c r="I1" s="413"/>
      <c r="J1" s="413"/>
      <c r="K1" s="407"/>
      <c r="L1" s="13"/>
    </row>
    <row r="2" spans="1:14" ht="20.100000000000001" customHeight="1" x14ac:dyDescent="0.3">
      <c r="A2" s="412" t="s">
        <v>30</v>
      </c>
      <c r="B2" s="407"/>
      <c r="C2" s="407"/>
      <c r="D2" s="407"/>
      <c r="E2" s="407"/>
      <c r="F2" s="413"/>
      <c r="G2" s="413"/>
      <c r="H2" s="413"/>
      <c r="I2" s="413"/>
      <c r="J2" s="413"/>
      <c r="K2" s="407"/>
      <c r="L2" s="13"/>
    </row>
    <row r="3" spans="1:14" ht="15" customHeight="1" x14ac:dyDescent="0.2">
      <c r="A3" s="14"/>
      <c r="B3" s="14"/>
      <c r="C3" s="14"/>
      <c r="D3" s="14"/>
      <c r="E3" s="14"/>
      <c r="F3" s="14"/>
      <c r="G3" s="14"/>
      <c r="H3" s="14"/>
      <c r="I3" s="14"/>
      <c r="J3" s="14"/>
      <c r="K3" s="14"/>
      <c r="L3" s="14"/>
      <c r="M3" s="14"/>
      <c r="N3" s="14"/>
    </row>
    <row r="4" spans="1:14" ht="18" customHeight="1" x14ac:dyDescent="0.25">
      <c r="A4" s="15"/>
      <c r="B4" s="14"/>
      <c r="C4" s="17" t="s">
        <v>31</v>
      </c>
      <c r="D4" s="19" t="s">
        <v>32</v>
      </c>
      <c r="E4" s="19" t="s">
        <v>33</v>
      </c>
      <c r="F4" s="211" t="s">
        <v>34</v>
      </c>
      <c r="G4" s="17" t="s">
        <v>35</v>
      </c>
      <c r="H4" s="18"/>
      <c r="I4" s="17" t="s">
        <v>31</v>
      </c>
      <c r="J4" s="17" t="s">
        <v>32</v>
      </c>
      <c r="K4" s="19" t="s">
        <v>35</v>
      </c>
      <c r="L4" s="14"/>
      <c r="M4" s="14"/>
      <c r="N4" s="14"/>
    </row>
    <row r="5" spans="1:14" ht="18" customHeight="1" x14ac:dyDescent="0.25">
      <c r="A5" s="45"/>
      <c r="B5" s="14"/>
      <c r="C5" s="23" t="s">
        <v>38</v>
      </c>
      <c r="D5" s="25" t="s">
        <v>38</v>
      </c>
      <c r="E5" s="25" t="s">
        <v>38</v>
      </c>
      <c r="F5" s="212" t="s">
        <v>38</v>
      </c>
      <c r="G5" s="23" t="s">
        <v>38</v>
      </c>
      <c r="H5" s="24" t="s">
        <v>37</v>
      </c>
      <c r="I5" s="23" t="s">
        <v>39</v>
      </c>
      <c r="J5" s="23" t="s">
        <v>39</v>
      </c>
      <c r="K5" s="25" t="s">
        <v>39</v>
      </c>
      <c r="L5" s="14"/>
      <c r="M5" s="14"/>
      <c r="N5" s="14"/>
    </row>
    <row r="6" spans="1:14" ht="18" customHeight="1" x14ac:dyDescent="0.25">
      <c r="A6" s="30" t="s">
        <v>231</v>
      </c>
      <c r="B6" s="14"/>
      <c r="C6" s="15"/>
      <c r="D6" s="81"/>
      <c r="E6" s="81"/>
      <c r="F6" s="213"/>
      <c r="G6" s="26"/>
      <c r="H6" s="14"/>
      <c r="I6" s="15"/>
      <c r="J6" s="15"/>
      <c r="K6" s="29"/>
      <c r="L6" s="14"/>
      <c r="M6" s="14"/>
      <c r="N6" s="14"/>
    </row>
    <row r="7" spans="1:14" ht="18" customHeight="1" x14ac:dyDescent="0.25">
      <c r="A7" s="42" t="s">
        <v>232</v>
      </c>
      <c r="B7" s="14"/>
      <c r="C7" s="26"/>
      <c r="D7" s="29"/>
      <c r="E7" s="29"/>
      <c r="F7" s="14"/>
      <c r="G7" s="26"/>
      <c r="H7" s="14"/>
      <c r="I7" s="26"/>
      <c r="J7" s="26"/>
      <c r="K7" s="29"/>
      <c r="L7" s="14"/>
      <c r="M7" s="14"/>
      <c r="N7" s="14"/>
    </row>
    <row r="8" spans="1:14" ht="18" customHeight="1" x14ac:dyDescent="0.25">
      <c r="A8" s="113" t="s">
        <v>219</v>
      </c>
      <c r="B8" s="14"/>
      <c r="C8" s="181">
        <v>48.18</v>
      </c>
      <c r="D8" s="182">
        <v>45.75</v>
      </c>
      <c r="E8" s="182">
        <v>47.56</v>
      </c>
      <c r="F8" s="214">
        <v>57.82</v>
      </c>
      <c r="G8" s="181">
        <v>49.93</v>
      </c>
      <c r="H8" s="184"/>
      <c r="I8" s="181">
        <v>64.37</v>
      </c>
      <c r="J8" s="181">
        <v>68.77</v>
      </c>
      <c r="K8" s="181">
        <v>66.58</v>
      </c>
      <c r="L8" s="14"/>
      <c r="M8" s="14"/>
      <c r="N8" s="14"/>
    </row>
    <row r="9" spans="1:14" ht="18" customHeight="1" x14ac:dyDescent="0.25">
      <c r="A9" s="113" t="s">
        <v>220</v>
      </c>
      <c r="B9" s="14"/>
      <c r="C9" s="185">
        <v>48.75</v>
      </c>
      <c r="D9" s="186">
        <v>46.2</v>
      </c>
      <c r="E9" s="186">
        <v>46.06</v>
      </c>
      <c r="F9" s="215">
        <v>54.42</v>
      </c>
      <c r="G9" s="185">
        <v>49.28</v>
      </c>
      <c r="H9" s="184"/>
      <c r="I9" s="185">
        <v>60.2</v>
      </c>
      <c r="J9" s="185">
        <v>64.41</v>
      </c>
      <c r="K9" s="186">
        <v>62.45</v>
      </c>
      <c r="L9" s="14"/>
      <c r="M9" s="14"/>
      <c r="N9" s="14"/>
    </row>
    <row r="10" spans="1:14" ht="18" customHeight="1" x14ac:dyDescent="0.25">
      <c r="A10" s="113" t="s">
        <v>221</v>
      </c>
      <c r="B10" s="14"/>
      <c r="C10" s="185">
        <v>49.07</v>
      </c>
      <c r="D10" s="186">
        <v>45.42</v>
      </c>
      <c r="E10" s="186">
        <v>46.39</v>
      </c>
      <c r="F10" s="215">
        <v>53.9</v>
      </c>
      <c r="G10" s="185">
        <v>48.79</v>
      </c>
      <c r="H10" s="184"/>
      <c r="I10" s="185">
        <v>62.7</v>
      </c>
      <c r="J10" s="185">
        <v>66.900000000000006</v>
      </c>
      <c r="K10" s="186">
        <v>64.7</v>
      </c>
      <c r="L10" s="14"/>
      <c r="M10" s="14"/>
      <c r="N10" s="14"/>
    </row>
    <row r="11" spans="1:14" ht="18" customHeight="1" x14ac:dyDescent="0.25">
      <c r="A11" s="113" t="s">
        <v>222</v>
      </c>
      <c r="B11" s="14"/>
      <c r="C11" s="216">
        <v>0</v>
      </c>
      <c r="D11" s="186">
        <v>43.38</v>
      </c>
      <c r="E11" s="186">
        <v>44.49</v>
      </c>
      <c r="F11" s="215">
        <v>53.74</v>
      </c>
      <c r="G11" s="185">
        <v>48.84</v>
      </c>
      <c r="H11" s="184"/>
      <c r="I11" s="185">
        <v>60.45</v>
      </c>
      <c r="J11" s="185">
        <v>60.01</v>
      </c>
      <c r="K11" s="186">
        <v>60.22</v>
      </c>
      <c r="L11" s="14"/>
      <c r="M11" s="14"/>
      <c r="N11" s="14"/>
    </row>
    <row r="12" spans="1:14" ht="18" customHeight="1" x14ac:dyDescent="0.25">
      <c r="A12" s="113" t="s">
        <v>223</v>
      </c>
      <c r="B12" s="14"/>
      <c r="C12" s="185">
        <v>48.24</v>
      </c>
      <c r="D12" s="186">
        <v>45.71</v>
      </c>
      <c r="E12" s="186">
        <v>45.83</v>
      </c>
      <c r="F12" s="215">
        <v>48.87</v>
      </c>
      <c r="G12" s="185">
        <v>46.98</v>
      </c>
      <c r="H12" s="184"/>
      <c r="I12" s="185">
        <v>61.71</v>
      </c>
      <c r="J12" s="185">
        <v>64.42</v>
      </c>
      <c r="K12" s="186">
        <v>62.92</v>
      </c>
      <c r="L12" s="14"/>
      <c r="M12" s="14"/>
      <c r="N12" s="14"/>
    </row>
    <row r="13" spans="1:14" ht="18" customHeight="1" x14ac:dyDescent="0.25">
      <c r="A13" s="217" t="s">
        <v>233</v>
      </c>
      <c r="B13" s="14"/>
      <c r="C13" s="185">
        <v>48.46</v>
      </c>
      <c r="D13" s="186">
        <v>45.81</v>
      </c>
      <c r="E13" s="186">
        <v>46.65</v>
      </c>
      <c r="F13" s="215">
        <v>55.46</v>
      </c>
      <c r="G13" s="185">
        <v>49.35</v>
      </c>
      <c r="H13" s="184"/>
      <c r="I13" s="185">
        <v>62.22</v>
      </c>
      <c r="J13" s="185">
        <v>66.03</v>
      </c>
      <c r="K13" s="186">
        <v>64.16</v>
      </c>
      <c r="L13" s="14"/>
      <c r="M13" s="14"/>
      <c r="N13" s="14"/>
    </row>
    <row r="14" spans="1:14" ht="18" customHeight="1" x14ac:dyDescent="0.25">
      <c r="A14" s="42" t="s">
        <v>234</v>
      </c>
      <c r="B14" s="14"/>
      <c r="C14" s="26"/>
      <c r="D14" s="29"/>
      <c r="E14" s="29"/>
      <c r="F14" s="14"/>
      <c r="G14" s="26"/>
      <c r="H14" s="14"/>
      <c r="I14" s="28"/>
      <c r="J14" s="28"/>
      <c r="K14" s="199"/>
      <c r="L14" s="14"/>
      <c r="M14" s="14"/>
      <c r="N14" s="14"/>
    </row>
    <row r="15" spans="1:14" ht="18" customHeight="1" x14ac:dyDescent="0.25">
      <c r="A15" s="113" t="s">
        <v>219</v>
      </c>
      <c r="B15" s="14"/>
      <c r="C15" s="181">
        <v>18.12</v>
      </c>
      <c r="D15" s="182">
        <v>16.63</v>
      </c>
      <c r="E15" s="182">
        <v>19.52</v>
      </c>
      <c r="F15" s="214">
        <v>22.54</v>
      </c>
      <c r="G15" s="181">
        <v>19.32</v>
      </c>
      <c r="H15" s="184"/>
      <c r="I15" s="181">
        <v>22.85</v>
      </c>
      <c r="J15" s="181">
        <v>22.68</v>
      </c>
      <c r="K15" s="181">
        <v>22.76</v>
      </c>
      <c r="L15" s="14"/>
      <c r="M15" s="14"/>
      <c r="N15" s="14"/>
    </row>
    <row r="16" spans="1:14" ht="18" customHeight="1" x14ac:dyDescent="0.25">
      <c r="A16" s="113" t="s">
        <v>220</v>
      </c>
      <c r="B16" s="14"/>
      <c r="C16" s="185">
        <v>15.35</v>
      </c>
      <c r="D16" s="186">
        <v>15.16</v>
      </c>
      <c r="E16" s="186">
        <v>17.89</v>
      </c>
      <c r="F16" s="215">
        <v>24.09</v>
      </c>
      <c r="G16" s="185">
        <v>18.38</v>
      </c>
      <c r="H16" s="184"/>
      <c r="I16" s="185">
        <v>23.57</v>
      </c>
      <c r="J16" s="185">
        <v>25.52</v>
      </c>
      <c r="K16" s="186">
        <v>24.56</v>
      </c>
      <c r="L16" s="14"/>
      <c r="M16" s="14"/>
      <c r="N16" s="14"/>
    </row>
    <row r="17" spans="1:14" ht="18" customHeight="1" x14ac:dyDescent="0.25">
      <c r="A17" s="113" t="s">
        <v>221</v>
      </c>
      <c r="B17" s="14"/>
      <c r="C17" s="185">
        <v>22.59</v>
      </c>
      <c r="D17" s="186">
        <v>19.63</v>
      </c>
      <c r="E17" s="186">
        <v>23.58</v>
      </c>
      <c r="F17" s="215">
        <v>24.16</v>
      </c>
      <c r="G17" s="185">
        <v>22.74</v>
      </c>
      <c r="H17" s="184"/>
      <c r="I17" s="185">
        <v>22.59</v>
      </c>
      <c r="J17" s="185">
        <v>20.75</v>
      </c>
      <c r="K17" s="186">
        <v>21.54</v>
      </c>
      <c r="L17" s="14"/>
      <c r="M17" s="14"/>
      <c r="N17" s="14"/>
    </row>
    <row r="18" spans="1:14" ht="18" customHeight="1" x14ac:dyDescent="0.25">
      <c r="A18" s="113" t="s">
        <v>222</v>
      </c>
      <c r="B18" s="14"/>
      <c r="C18" s="216">
        <v>0</v>
      </c>
      <c r="D18" s="186">
        <v>17.54</v>
      </c>
      <c r="E18" s="186">
        <v>30.23</v>
      </c>
      <c r="F18" s="215">
        <v>26.79</v>
      </c>
      <c r="G18" s="185">
        <v>24.04</v>
      </c>
      <c r="H18" s="184"/>
      <c r="I18" s="185">
        <v>22.11</v>
      </c>
      <c r="J18" s="185">
        <v>19.100000000000001</v>
      </c>
      <c r="K18" s="186">
        <v>20.53</v>
      </c>
      <c r="L18" s="14"/>
      <c r="M18" s="14"/>
      <c r="N18" s="14"/>
    </row>
    <row r="19" spans="1:14" ht="18" customHeight="1" x14ac:dyDescent="0.25">
      <c r="A19" s="113" t="s">
        <v>223</v>
      </c>
      <c r="B19" s="14"/>
      <c r="C19" s="185">
        <v>21.52</v>
      </c>
      <c r="D19" s="186">
        <v>23.78</v>
      </c>
      <c r="E19" s="186">
        <v>24.94</v>
      </c>
      <c r="F19" s="215">
        <v>30.06</v>
      </c>
      <c r="G19" s="185">
        <v>24.61</v>
      </c>
      <c r="H19" s="184"/>
      <c r="I19" s="185">
        <v>28.66</v>
      </c>
      <c r="J19" s="185">
        <v>25.62</v>
      </c>
      <c r="K19" s="186">
        <v>27.3</v>
      </c>
      <c r="L19" s="14"/>
      <c r="M19" s="14"/>
      <c r="N19" s="14"/>
    </row>
    <row r="20" spans="1:14" ht="18" customHeight="1" x14ac:dyDescent="0.25">
      <c r="A20" s="217" t="s">
        <v>235</v>
      </c>
      <c r="B20" s="14"/>
      <c r="C20" s="185">
        <v>19.329999999999998</v>
      </c>
      <c r="D20" s="186">
        <v>17.61</v>
      </c>
      <c r="E20" s="186">
        <v>20.86</v>
      </c>
      <c r="F20" s="215">
        <v>23.6</v>
      </c>
      <c r="G20" s="185">
        <v>20.55</v>
      </c>
      <c r="H20" s="184"/>
      <c r="I20" s="185">
        <v>22.95</v>
      </c>
      <c r="J20" s="185">
        <v>22.09</v>
      </c>
      <c r="K20" s="186">
        <v>22.49</v>
      </c>
      <c r="L20" s="14"/>
      <c r="M20" s="14"/>
      <c r="N20" s="14"/>
    </row>
    <row r="21" spans="1:14" ht="18" hidden="1" customHeight="1" x14ac:dyDescent="0.25">
      <c r="A21" s="31" t="s">
        <v>236</v>
      </c>
      <c r="B21" s="14"/>
      <c r="C21" s="26"/>
      <c r="D21" s="29"/>
      <c r="E21" s="29"/>
      <c r="F21" s="14"/>
      <c r="G21" s="26"/>
      <c r="H21" s="14"/>
      <c r="I21" s="28"/>
      <c r="J21" s="28"/>
      <c r="K21" s="199"/>
      <c r="L21" s="14"/>
      <c r="M21" s="14"/>
      <c r="N21" s="14"/>
    </row>
    <row r="22" spans="1:14" ht="18" hidden="1" customHeight="1" x14ac:dyDescent="0.25">
      <c r="A22" s="113" t="s">
        <v>219</v>
      </c>
      <c r="B22" s="14"/>
      <c r="C22" s="181">
        <v>40.49</v>
      </c>
      <c r="D22" s="182">
        <v>38.35</v>
      </c>
      <c r="E22" s="182">
        <v>39.869999999999997</v>
      </c>
      <c r="F22" s="214">
        <v>48.32</v>
      </c>
      <c r="G22" s="181">
        <v>41.86</v>
      </c>
      <c r="H22" s="184"/>
      <c r="I22" s="181">
        <v>54.22</v>
      </c>
      <c r="J22" s="218"/>
      <c r="K22" s="218"/>
      <c r="L22" s="14"/>
      <c r="M22" s="14"/>
      <c r="N22" s="14"/>
    </row>
    <row r="23" spans="1:14" ht="18" hidden="1" customHeight="1" x14ac:dyDescent="0.25">
      <c r="A23" s="113" t="s">
        <v>220</v>
      </c>
      <c r="B23" s="14"/>
      <c r="C23" s="185">
        <v>44.79</v>
      </c>
      <c r="D23" s="186">
        <v>42.22</v>
      </c>
      <c r="E23" s="186">
        <v>43.09</v>
      </c>
      <c r="F23" s="215">
        <v>51.38</v>
      </c>
      <c r="G23" s="185">
        <v>45.83</v>
      </c>
      <c r="H23" s="184"/>
      <c r="I23" s="185">
        <v>56.33</v>
      </c>
      <c r="J23" s="219"/>
      <c r="K23" s="220"/>
      <c r="L23" s="14"/>
      <c r="M23" s="14"/>
      <c r="N23" s="14"/>
    </row>
    <row r="24" spans="1:14" ht="18" hidden="1" customHeight="1" x14ac:dyDescent="0.25">
      <c r="A24" s="113" t="s">
        <v>221</v>
      </c>
      <c r="B24" s="14"/>
      <c r="C24" s="185">
        <v>35.47</v>
      </c>
      <c r="D24" s="186">
        <v>33.78</v>
      </c>
      <c r="E24" s="186">
        <v>35.840000000000003</v>
      </c>
      <c r="F24" s="215">
        <v>38.409999999999997</v>
      </c>
      <c r="G24" s="185">
        <v>36.07</v>
      </c>
      <c r="H24" s="184"/>
      <c r="I24" s="185">
        <v>43.83</v>
      </c>
      <c r="J24" s="219"/>
      <c r="K24" s="220"/>
      <c r="L24" s="14"/>
      <c r="M24" s="14"/>
      <c r="N24" s="14"/>
    </row>
    <row r="25" spans="1:14" ht="18" hidden="1" customHeight="1" x14ac:dyDescent="0.25">
      <c r="A25" s="113" t="s">
        <v>222</v>
      </c>
      <c r="B25" s="14"/>
      <c r="C25" s="216">
        <v>0</v>
      </c>
      <c r="D25" s="186">
        <v>37.58</v>
      </c>
      <c r="E25" s="221">
        <v>44</v>
      </c>
      <c r="F25" s="215">
        <v>50.35</v>
      </c>
      <c r="G25" s="185">
        <v>46.08</v>
      </c>
      <c r="H25" s="184"/>
      <c r="I25" s="185">
        <v>51.6</v>
      </c>
      <c r="J25" s="219"/>
      <c r="K25" s="220"/>
      <c r="L25" s="14"/>
      <c r="M25" s="14"/>
      <c r="N25" s="14"/>
    </row>
    <row r="26" spans="1:14" ht="18" hidden="1" customHeight="1" x14ac:dyDescent="0.25">
      <c r="A26" s="113" t="s">
        <v>223</v>
      </c>
      <c r="B26" s="14"/>
      <c r="C26" s="185">
        <v>43.81</v>
      </c>
      <c r="D26" s="186">
        <v>42.72</v>
      </c>
      <c r="E26" s="186">
        <v>43.23</v>
      </c>
      <c r="F26" s="215">
        <v>46.26</v>
      </c>
      <c r="G26" s="185">
        <v>43.82</v>
      </c>
      <c r="H26" s="184"/>
      <c r="I26" s="185">
        <v>58.03</v>
      </c>
      <c r="J26" s="219"/>
      <c r="K26" s="220"/>
      <c r="L26" s="14"/>
      <c r="M26" s="14"/>
      <c r="N26" s="14"/>
    </row>
    <row r="27" spans="1:14" ht="18" hidden="1" customHeight="1" x14ac:dyDescent="0.25">
      <c r="A27" s="217" t="s">
        <v>237</v>
      </c>
      <c r="B27" s="14"/>
      <c r="C27" s="185">
        <v>41.13</v>
      </c>
      <c r="D27" s="221">
        <v>39</v>
      </c>
      <c r="E27" s="186">
        <v>40.479999999999997</v>
      </c>
      <c r="F27" s="215">
        <v>47.61</v>
      </c>
      <c r="G27" s="185">
        <v>42.31</v>
      </c>
      <c r="H27" s="184"/>
      <c r="I27" s="185">
        <v>53.06</v>
      </c>
      <c r="J27" s="219"/>
      <c r="K27" s="220"/>
      <c r="L27" s="14"/>
      <c r="M27" s="14"/>
      <c r="N27" s="14"/>
    </row>
    <row r="28" spans="1:14" ht="15" customHeight="1" x14ac:dyDescent="0.25">
      <c r="A28" s="45"/>
      <c r="B28" s="14"/>
      <c r="C28" s="26"/>
      <c r="D28" s="29"/>
      <c r="E28" s="29"/>
      <c r="F28" s="14"/>
      <c r="G28" s="26"/>
      <c r="H28" s="14"/>
      <c r="I28" s="28"/>
      <c r="J28" s="28"/>
      <c r="K28" s="199"/>
      <c r="L28" s="14"/>
      <c r="M28" s="14"/>
      <c r="N28" s="14"/>
    </row>
    <row r="29" spans="1:14" ht="18" customHeight="1" x14ac:dyDescent="0.25">
      <c r="A29" s="222" t="s">
        <v>238</v>
      </c>
      <c r="B29" s="14"/>
      <c r="C29" s="181">
        <v>0.34</v>
      </c>
      <c r="D29" s="182">
        <v>1.07</v>
      </c>
      <c r="E29" s="182">
        <v>2.42</v>
      </c>
      <c r="F29" s="214">
        <v>-0.76</v>
      </c>
      <c r="G29" s="181">
        <v>0.75</v>
      </c>
      <c r="H29" s="183"/>
      <c r="I29" s="181">
        <v>-4.33</v>
      </c>
      <c r="J29" s="181">
        <v>-7.04</v>
      </c>
      <c r="K29" s="182">
        <v>-5.71</v>
      </c>
      <c r="L29" s="14"/>
      <c r="M29" s="14"/>
      <c r="N29" s="14"/>
    </row>
    <row r="30" spans="1:14" ht="15" customHeight="1" x14ac:dyDescent="0.25">
      <c r="A30" s="45"/>
      <c r="B30" s="14"/>
      <c r="C30" s="26"/>
      <c r="D30" s="29"/>
      <c r="E30" s="29"/>
      <c r="F30" s="14"/>
      <c r="G30" s="26"/>
      <c r="H30" s="14"/>
      <c r="I30" s="26"/>
      <c r="J30" s="28"/>
      <c r="K30" s="199"/>
      <c r="L30" s="14"/>
      <c r="M30" s="14"/>
      <c r="N30" s="14"/>
    </row>
    <row r="31" spans="1:14" ht="18" customHeight="1" x14ac:dyDescent="0.25">
      <c r="A31" s="55" t="s">
        <v>239</v>
      </c>
      <c r="B31" s="14"/>
      <c r="C31" s="223"/>
      <c r="D31" s="224"/>
      <c r="E31" s="224"/>
      <c r="F31" s="225"/>
      <c r="G31" s="223"/>
      <c r="H31" s="225"/>
      <c r="I31" s="223"/>
      <c r="J31" s="226"/>
      <c r="K31" s="227"/>
      <c r="L31" s="14"/>
      <c r="M31" s="14"/>
      <c r="N31" s="14"/>
    </row>
    <row r="32" spans="1:14" ht="18" customHeight="1" x14ac:dyDescent="0.25">
      <c r="A32" s="42" t="s">
        <v>219</v>
      </c>
      <c r="B32" s="14"/>
      <c r="C32" s="185">
        <v>2.85</v>
      </c>
      <c r="D32" s="186">
        <v>3.06</v>
      </c>
      <c r="E32" s="186">
        <v>2.83</v>
      </c>
      <c r="F32" s="215">
        <v>2.82</v>
      </c>
      <c r="G32" s="185">
        <v>2.89</v>
      </c>
      <c r="H32" s="184"/>
      <c r="I32" s="185">
        <v>3.03</v>
      </c>
      <c r="J32" s="185">
        <v>2.82</v>
      </c>
      <c r="K32" s="185">
        <v>2.93</v>
      </c>
      <c r="L32" s="14"/>
      <c r="M32" s="14"/>
      <c r="N32" s="14"/>
    </row>
    <row r="33" spans="1:14" ht="18" customHeight="1" x14ac:dyDescent="0.25">
      <c r="A33" s="42" t="s">
        <v>220</v>
      </c>
      <c r="B33" s="14"/>
      <c r="C33" s="185">
        <v>3.27</v>
      </c>
      <c r="D33" s="186">
        <v>3.14</v>
      </c>
      <c r="E33" s="186">
        <v>2.08</v>
      </c>
      <c r="F33" s="215">
        <v>2.82</v>
      </c>
      <c r="G33" s="185">
        <v>2.8</v>
      </c>
      <c r="H33" s="184"/>
      <c r="I33" s="185">
        <v>3.25</v>
      </c>
      <c r="J33" s="185">
        <v>2.46</v>
      </c>
      <c r="K33" s="186">
        <v>2.85</v>
      </c>
      <c r="L33" s="14"/>
      <c r="M33" s="14"/>
      <c r="N33" s="14"/>
    </row>
    <row r="34" spans="1:14" ht="18" customHeight="1" x14ac:dyDescent="0.25">
      <c r="A34" s="42" t="s">
        <v>221</v>
      </c>
      <c r="B34" s="14"/>
      <c r="C34" s="185">
        <v>3.16</v>
      </c>
      <c r="D34" s="186">
        <v>3.07</v>
      </c>
      <c r="E34" s="186">
        <v>2.69</v>
      </c>
      <c r="F34" s="215">
        <v>2.54</v>
      </c>
      <c r="G34" s="185">
        <v>2.82</v>
      </c>
      <c r="H34" s="184"/>
      <c r="I34" s="185">
        <v>2.2000000000000002</v>
      </c>
      <c r="J34" s="185">
        <v>1.84</v>
      </c>
      <c r="K34" s="186">
        <v>2.0099999999999998</v>
      </c>
      <c r="L34" s="14"/>
      <c r="M34" s="14"/>
      <c r="N34" s="14"/>
    </row>
    <row r="35" spans="1:14" ht="18" customHeight="1" x14ac:dyDescent="0.25">
      <c r="A35" s="42" t="s">
        <v>222</v>
      </c>
      <c r="B35" s="14"/>
      <c r="C35" s="216">
        <v>0</v>
      </c>
      <c r="D35" s="186">
        <v>2.72</v>
      </c>
      <c r="E35" s="221">
        <v>3</v>
      </c>
      <c r="F35" s="215">
        <v>2.37</v>
      </c>
      <c r="G35" s="185">
        <v>2.7</v>
      </c>
      <c r="H35" s="184"/>
      <c r="I35" s="185">
        <v>3.09</v>
      </c>
      <c r="J35" s="185">
        <v>1.48</v>
      </c>
      <c r="K35" s="186">
        <v>2.27</v>
      </c>
      <c r="L35" s="14"/>
      <c r="M35" s="14"/>
      <c r="N35" s="14"/>
    </row>
    <row r="36" spans="1:14" ht="18" customHeight="1" x14ac:dyDescent="0.25">
      <c r="A36" s="42" t="s">
        <v>223</v>
      </c>
      <c r="B36" s="14"/>
      <c r="C36" s="185">
        <v>3.03</v>
      </c>
      <c r="D36" s="186">
        <v>2.92</v>
      </c>
      <c r="E36" s="186">
        <v>2.67</v>
      </c>
      <c r="F36" s="215">
        <v>2.56</v>
      </c>
      <c r="G36" s="185">
        <v>2.82</v>
      </c>
      <c r="H36" s="184"/>
      <c r="I36" s="185">
        <v>2.64</v>
      </c>
      <c r="J36" s="185">
        <v>2.11</v>
      </c>
      <c r="K36" s="186">
        <v>2.39</v>
      </c>
      <c r="L36" s="14"/>
      <c r="M36" s="14"/>
      <c r="N36" s="14"/>
    </row>
    <row r="37" spans="1:14" ht="18" customHeight="1" x14ac:dyDescent="0.25">
      <c r="A37" s="198" t="s">
        <v>240</v>
      </c>
      <c r="B37" s="14"/>
      <c r="C37" s="185">
        <v>3.02</v>
      </c>
      <c r="D37" s="186">
        <v>3.05</v>
      </c>
      <c r="E37" s="186">
        <v>2.71</v>
      </c>
      <c r="F37" s="215">
        <v>2.65</v>
      </c>
      <c r="G37" s="185">
        <v>2.84</v>
      </c>
      <c r="H37" s="184"/>
      <c r="I37" s="185">
        <v>2.59</v>
      </c>
      <c r="J37" s="185">
        <v>2.1800000000000002</v>
      </c>
      <c r="K37" s="186">
        <v>2.38</v>
      </c>
      <c r="L37" s="14"/>
      <c r="M37" s="14"/>
      <c r="N37" s="14"/>
    </row>
    <row r="38" spans="1:14" ht="15" customHeight="1" x14ac:dyDescent="0.25">
      <c r="A38" s="45"/>
      <c r="B38" s="14"/>
      <c r="C38" s="26"/>
      <c r="D38" s="29"/>
      <c r="E38" s="29"/>
      <c r="F38" s="14"/>
      <c r="G38" s="26"/>
      <c r="H38" s="14"/>
      <c r="I38" s="26"/>
      <c r="J38" s="28"/>
      <c r="K38" s="199"/>
      <c r="L38" s="14"/>
      <c r="M38" s="14"/>
      <c r="N38" s="14"/>
    </row>
    <row r="39" spans="1:14" ht="23.1" customHeight="1" x14ac:dyDescent="0.25">
      <c r="A39" s="55" t="s">
        <v>241</v>
      </c>
      <c r="B39" s="14"/>
      <c r="C39" s="181">
        <v>35.54</v>
      </c>
      <c r="D39" s="182">
        <v>33.700000000000003</v>
      </c>
      <c r="E39" s="182">
        <v>34.380000000000003</v>
      </c>
      <c r="F39" s="214">
        <v>40.01</v>
      </c>
      <c r="G39" s="181">
        <v>36.06</v>
      </c>
      <c r="H39" s="183"/>
      <c r="I39" s="181">
        <v>43.83</v>
      </c>
      <c r="J39" s="181">
        <v>44.71</v>
      </c>
      <c r="K39" s="182">
        <v>44.28</v>
      </c>
      <c r="L39" s="14"/>
      <c r="M39" s="14"/>
      <c r="N39" s="14"/>
    </row>
    <row r="40" spans="1:14" ht="15" customHeight="1" x14ac:dyDescent="0.25">
      <c r="A40" s="45"/>
      <c r="B40" s="14"/>
      <c r="C40" s="26"/>
      <c r="D40" s="29"/>
      <c r="E40" s="29"/>
      <c r="F40" s="14"/>
      <c r="G40" s="26"/>
      <c r="H40" s="14"/>
      <c r="I40" s="28"/>
      <c r="J40" s="28"/>
      <c r="K40" s="199"/>
      <c r="L40" s="14"/>
      <c r="M40" s="14"/>
      <c r="N40" s="14"/>
    </row>
    <row r="41" spans="1:14" ht="18" customHeight="1" x14ac:dyDescent="0.25">
      <c r="A41" s="30" t="s">
        <v>242</v>
      </c>
      <c r="B41" s="14"/>
      <c r="C41" s="26"/>
      <c r="D41" s="29"/>
      <c r="E41" s="29"/>
      <c r="F41" s="14"/>
      <c r="G41" s="26"/>
      <c r="H41" s="14"/>
      <c r="I41" s="28"/>
      <c r="J41" s="28"/>
      <c r="K41" s="199"/>
      <c r="L41" s="14"/>
      <c r="M41" s="14"/>
      <c r="N41" s="14"/>
    </row>
    <row r="42" spans="1:14" ht="18" customHeight="1" x14ac:dyDescent="0.25">
      <c r="A42" s="42" t="s">
        <v>243</v>
      </c>
      <c r="B42" s="14"/>
      <c r="C42" s="181">
        <v>51.78</v>
      </c>
      <c r="D42" s="182">
        <v>48.15</v>
      </c>
      <c r="E42" s="182">
        <v>48.2</v>
      </c>
      <c r="F42" s="214">
        <v>55.3</v>
      </c>
      <c r="G42" s="181">
        <v>50.85</v>
      </c>
      <c r="H42" s="183"/>
      <c r="I42" s="181">
        <v>62.89</v>
      </c>
      <c r="J42" s="181">
        <v>67.91</v>
      </c>
      <c r="K42" s="182">
        <v>65.459999999999994</v>
      </c>
      <c r="L42" s="14"/>
      <c r="M42" s="14"/>
      <c r="N42" s="14"/>
    </row>
    <row r="43" spans="1:14" ht="18" customHeight="1" x14ac:dyDescent="0.25">
      <c r="A43" s="42" t="s">
        <v>244</v>
      </c>
      <c r="B43" s="14"/>
      <c r="C43" s="185">
        <v>3.32</v>
      </c>
      <c r="D43" s="186">
        <v>3.18</v>
      </c>
      <c r="E43" s="221">
        <v>3</v>
      </c>
      <c r="F43" s="215">
        <v>2.93</v>
      </c>
      <c r="G43" s="185">
        <v>3.11</v>
      </c>
      <c r="H43" s="184"/>
      <c r="I43" s="216">
        <v>3</v>
      </c>
      <c r="J43" s="185">
        <v>2.8</v>
      </c>
      <c r="K43" s="186">
        <v>2.9</v>
      </c>
      <c r="L43" s="14"/>
      <c r="M43" s="14"/>
      <c r="N43" s="14"/>
    </row>
    <row r="44" spans="1:14" ht="18" customHeight="1" x14ac:dyDescent="0.25">
      <c r="A44" s="187" t="s">
        <v>245</v>
      </c>
      <c r="B44" s="14"/>
      <c r="C44" s="188">
        <v>22.93</v>
      </c>
      <c r="D44" s="189">
        <v>20.99</v>
      </c>
      <c r="E44" s="189">
        <v>23.91</v>
      </c>
      <c r="F44" s="228">
        <v>27.18</v>
      </c>
      <c r="G44" s="188">
        <v>23.76</v>
      </c>
      <c r="H44" s="184"/>
      <c r="I44" s="188">
        <v>26.26</v>
      </c>
      <c r="J44" s="188">
        <v>28.28</v>
      </c>
      <c r="K44" s="189">
        <v>27.29</v>
      </c>
      <c r="L44" s="14"/>
      <c r="M44" s="14"/>
      <c r="N44" s="14"/>
    </row>
    <row r="45" spans="1:14" ht="15" customHeight="1" x14ac:dyDescent="0.25">
      <c r="A45" s="175"/>
      <c r="B45" s="14"/>
      <c r="C45" s="184"/>
      <c r="D45" s="184"/>
      <c r="E45" s="184"/>
      <c r="F45" s="184"/>
      <c r="G45" s="184"/>
      <c r="H45" s="184"/>
      <c r="I45" s="184"/>
      <c r="J45" s="184"/>
      <c r="K45" s="184"/>
      <c r="L45" s="14"/>
      <c r="M45" s="14"/>
      <c r="N45" s="14"/>
    </row>
    <row r="46" spans="1:14" ht="12.95" customHeight="1" x14ac:dyDescent="0.25">
      <c r="A46" s="428" t="s">
        <v>230</v>
      </c>
      <c r="B46" s="407"/>
      <c r="C46" s="407"/>
      <c r="D46" s="407"/>
      <c r="E46" s="407"/>
      <c r="F46" s="407"/>
      <c r="G46" s="407"/>
      <c r="H46" s="407"/>
      <c r="I46" s="429"/>
      <c r="J46" s="407"/>
      <c r="K46" s="407"/>
      <c r="L46" s="229"/>
      <c r="M46" s="230"/>
      <c r="N46" s="230"/>
    </row>
    <row r="47" spans="1:14" ht="12.95" customHeight="1" x14ac:dyDescent="0.25">
      <c r="A47" s="429"/>
      <c r="B47" s="429"/>
      <c r="C47" s="429"/>
      <c r="D47" s="429"/>
      <c r="E47" s="429"/>
      <c r="F47" s="429"/>
      <c r="G47" s="429"/>
      <c r="H47" s="429"/>
      <c r="I47" s="429"/>
      <c r="J47" s="429"/>
      <c r="K47" s="429"/>
      <c r="L47" s="229"/>
      <c r="M47" s="230"/>
      <c r="N47" s="230"/>
    </row>
    <row r="48" spans="1:14" ht="12.95" customHeight="1" x14ac:dyDescent="0.2">
      <c r="A48" s="428" t="s">
        <v>246</v>
      </c>
      <c r="B48" s="407"/>
      <c r="C48" s="407"/>
      <c r="D48" s="407"/>
      <c r="E48" s="407"/>
      <c r="F48" s="407"/>
      <c r="G48" s="407"/>
      <c r="H48" s="407"/>
      <c r="I48" s="429"/>
      <c r="J48" s="407"/>
      <c r="K48" s="407"/>
    </row>
    <row r="49" spans="1:11" ht="12.95" customHeight="1" x14ac:dyDescent="0.2">
      <c r="A49" s="407"/>
      <c r="B49" s="407"/>
      <c r="C49" s="407"/>
      <c r="D49" s="407"/>
      <c r="E49" s="407"/>
      <c r="F49" s="407"/>
      <c r="G49" s="407"/>
      <c r="H49" s="407"/>
      <c r="I49" s="429"/>
      <c r="J49" s="407"/>
      <c r="K49" s="407"/>
    </row>
  </sheetData>
  <mergeCells count="4">
    <mergeCell ref="A1:K1"/>
    <mergeCell ref="A2:K2"/>
    <mergeCell ref="A46:K47"/>
    <mergeCell ref="A48:K49"/>
  </mergeCells>
  <pageMargins left="0.7" right="0.7" top="0.75" bottom="0.75" header="0.3" footer="0.3"/>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IR Package - Table of Contents</vt:lpstr>
      <vt:lpstr>Statements of Income</vt:lpstr>
      <vt:lpstr>Balance Sheets</vt:lpstr>
      <vt:lpstr>Statements of Cash Flows</vt:lpstr>
      <vt:lpstr>Segment Income Statement</vt:lpstr>
      <vt:lpstr>Net PP&amp;E</vt:lpstr>
      <vt:lpstr>United States E&amp;P Supplemental </vt:lpstr>
      <vt:lpstr>United States E&amp;P Sales Volumes</vt:lpstr>
      <vt:lpstr>United States E&amp;P  Price Realiz</vt:lpstr>
      <vt:lpstr>International E&amp;P Supplemental </vt:lpstr>
      <vt:lpstr>International E&amp;P Sales Volumes</vt:lpstr>
      <vt:lpstr>International E&amp;P Price Realiza</vt:lpstr>
      <vt:lpstr>Non-GAAP Reconciliations</vt:lpstr>
      <vt:lpstr>Non-GAAP Reconciliations 2</vt:lpstr>
      <vt:lpstr>Non-GAAP Reconciliations 3</vt:lpstr>
      <vt:lpstr>Market Data</vt:lpstr>
      <vt:lpstr>'Balance Sheets'!Print_Area</vt:lpstr>
      <vt:lpstr>'International E&amp;P Price Realiza'!Print_Area</vt:lpstr>
      <vt:lpstr>'International E&amp;P Sales Volumes'!Print_Area</vt:lpstr>
      <vt:lpstr>'International E&amp;P Supplemental '!Print_Area</vt:lpstr>
      <vt:lpstr>'IR Package - Table of Contents'!Print_Area</vt:lpstr>
      <vt:lpstr>'Market Data'!Print_Area</vt:lpstr>
      <vt:lpstr>'Net PP&amp;E'!Print_Area</vt:lpstr>
      <vt:lpstr>'Non-GAAP Reconciliations'!Print_Area</vt:lpstr>
      <vt:lpstr>'Non-GAAP Reconciliations 3'!Print_Area</vt:lpstr>
      <vt:lpstr>'Segment Income Statement'!Print_Area</vt:lpstr>
      <vt:lpstr>'Statements of Cash Flows'!Print_Area</vt:lpstr>
      <vt:lpstr>'Statements of Income'!Print_Area</vt:lpstr>
      <vt:lpstr>'United States E&amp;P  Price Realiz'!Print_Area</vt:lpstr>
      <vt:lpstr>'United States E&amp;P Sales Volumes'!Print_Area</vt:lpstr>
      <vt:lpstr>'United States E&amp;P Supplemental '!Print_Area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MRO-MASTER WB-2018 Q2</dc:title>
  <dc:creator>Workiva - Jessica Martinez</dc:creator>
  <cp:lastModifiedBy>Hooper, Paula P. (MRO)</cp:lastModifiedBy>
  <dcterms:created xsi:type="dcterms:W3CDTF">2018-08-01T15:21:26Z</dcterms:created>
  <dcterms:modified xsi:type="dcterms:W3CDTF">2018-08-01T17:50:38Z</dcterms:modified>
</cp:coreProperties>
</file>